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4\"/>
    </mc:Choice>
  </mc:AlternateContent>
  <xr:revisionPtr revIDLastSave="0" documentId="8_{746545B9-8121-43F6-8731-ED9EFBC83A45}"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'!$B$8:$L$153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s="1"/>
  <c r="U7" i="49" s="1"/>
  <c r="T8" i="49"/>
  <c r="S6" i="49"/>
  <c r="U6" i="49" s="1"/>
  <c r="U8" i="49" s="1"/>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Francisco H Bejarano Caceres</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D7" authorId="1" shapeId="0" xr:uid="{00000000-0006-0000-0000-000003000000}">
      <text>
        <r>
          <rPr>
            <b/>
            <sz val="10"/>
            <color indexed="81"/>
            <rFont val="Tahoma"/>
            <family val="2"/>
          </rPr>
          <t>Seleccionar de la lista desplegable</t>
        </r>
        <r>
          <rPr>
            <sz val="9"/>
            <color indexed="81"/>
            <rFont val="Tahoma"/>
            <family val="2"/>
          </rPr>
          <t xml:space="preserve">
</t>
        </r>
      </text>
    </comment>
    <comment ref="B10" authorId="2"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0" authorId="3" shapeId="0" xr:uid="{00000000-0006-0000-0000-000006000000}">
      <text>
        <r>
          <rPr>
            <sz val="10"/>
            <color indexed="81"/>
            <rFont val="Arial"/>
            <family val="2"/>
          </rPr>
          <t>Describa brevemente el hallazgo incluyendo la causa o causas (No más de 40 palabras.</t>
        </r>
      </text>
    </comment>
    <comment ref="D10" authorId="1"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0"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0" authorId="2" shapeId="0" xr:uid="{00000000-0006-0000-0000-000009000000}">
      <text>
        <r>
          <rPr>
            <sz val="10"/>
            <color indexed="81"/>
            <rFont val="Arial"/>
            <family val="2"/>
          </rPr>
          <t xml:space="preserve">Registre la acción correctiva que adopta la entidad para subsanar el hallazgo y eliminar la causa que lo generó 
</t>
        </r>
      </text>
    </comment>
    <comment ref="G10" authorId="2"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0" authorId="2" shapeId="0" xr:uid="{00000000-0006-0000-0000-00000B000000}">
      <text>
        <r>
          <rPr>
            <sz val="8"/>
            <color indexed="81"/>
            <rFont val="Tahoma"/>
            <family val="2"/>
          </rPr>
          <t xml:space="preserve">Documento fuente de revisón
</t>
        </r>
      </text>
    </comment>
    <comment ref="I10" authorId="0" shapeId="0" xr:uid="{00000000-0006-0000-0000-00000C000000}">
      <text>
        <r>
          <rPr>
            <sz val="9"/>
            <color indexed="81"/>
            <rFont val="Tahoma"/>
            <family val="2"/>
          </rPr>
          <t xml:space="preserve">Dependencia u organismo donde se realiza la acción
</t>
        </r>
      </text>
    </comment>
    <comment ref="J10" authorId="2"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0" authorId="4" shapeId="0" xr:uid="{00000000-0006-0000-0000-00000E000000}">
      <text>
        <r>
          <rPr>
            <sz val="8"/>
            <color indexed="81"/>
            <rFont val="Tahoma"/>
            <family val="2"/>
          </rPr>
          <t xml:space="preserve">Relacione el nombre del responsable por el cumplimiento de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<sst xmlns="http://schemas.openxmlformats.org/spreadsheetml/2006/main" count="910" uniqueCount="837">
  <si>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</si>
  <si>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</si>
  <si>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</si>
  <si>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</si>
  <si>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</si>
  <si>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</si>
  <si>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</si>
  <si>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</si>
  <si>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</si>
  <si>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</si>
  <si>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</si>
  <si>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</si>
  <si>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</si>
  <si>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</si>
  <si>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</si>
  <si>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</si>
  <si>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</si>
  <si>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</si>
  <si>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</si>
  <si>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</si>
  <si>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</si>
  <si>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</si>
  <si>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</si>
  <si>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</si>
  <si>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</si>
  <si>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</si>
  <si>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</si>
  <si>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</si>
  <si>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</si>
  <si>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</si>
  <si>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</si>
  <si>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</si>
  <si>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</si>
  <si>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</si>
  <si>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</si>
  <si>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</si>
  <si>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</si>
  <si>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</si>
  <si>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</si>
  <si>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</si>
  <si>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</si>
  <si>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</si>
  <si>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</si>
  <si>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</si>
  <si>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</si>
  <si>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</si>
  <si>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</si>
  <si>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</si>
  <si>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</si>
  <si>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</si>
  <si>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</si>
  <si>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</si>
  <si>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</si>
  <si>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</si>
  <si>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</si>
  <si>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</si>
  <si>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</si>
  <si>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</si>
  <si>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</si>
  <si>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</si>
  <si>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</si>
  <si>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</si>
  <si>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</si>
  <si>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</si>
  <si>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</si>
  <si>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</si>
  <si>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</si>
  <si>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</si>
  <si>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</si>
  <si>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</si>
  <si>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</si>
  <si>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</si>
  <si>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</si>
  <si>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</si>
  <si>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</si>
  <si>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</si>
  <si>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</si>
  <si>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</si>
  <si>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</si>
  <si>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</si>
  <si>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</si>
  <si>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</si>
  <si>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</si>
  <si>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</si>
  <si>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</si>
  <si>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</si>
  <si>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</si>
  <si>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</si>
  <si>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</si>
  <si>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</si>
  <si>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</si>
  <si>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</si>
  <si>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</si>
  <si>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</si>
  <si>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</si>
  <si>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</si>
  <si>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</si>
  <si>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</si>
  <si>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</si>
  <si>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</si>
  <si>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</si>
  <si>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</si>
  <si>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</si>
  <si>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</si>
  <si>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</si>
  <si>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</si>
  <si>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</si>
  <si>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</si>
  <si>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</si>
  <si>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</si>
  <si>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</si>
  <si>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</si>
  <si>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</si>
  <si>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</si>
  <si>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</si>
  <si>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</si>
  <si>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</si>
  <si>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</si>
  <si>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</si>
  <si>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</si>
  <si>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</si>
  <si>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</si>
  <si>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</si>
  <si>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</si>
  <si>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</si>
  <si>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</si>
  <si>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</si>
  <si>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</si>
  <si>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</si>
  <si>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</si>
  <si>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</si>
  <si>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</si>
  <si>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</si>
  <si>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</si>
  <si>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</si>
  <si>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</si>
  <si>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</si>
  <si>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</si>
  <si>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</si>
  <si>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</si>
  <si>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</si>
  <si>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</si>
  <si>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</si>
  <si>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</si>
  <si>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</si>
  <si>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</si>
  <si>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</si>
  <si>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</si>
  <si>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</si>
  <si>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</si>
  <si>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</si>
  <si>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</si>
  <si>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</si>
  <si>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</si>
  <si>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</si>
  <si>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</si>
  <si>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</si>
  <si>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</si>
  <si>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</si>
  <si>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</si>
  <si>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</si>
  <si>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</si>
  <si>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</si>
  <si>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</si>
  <si>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</si>
  <si>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</si>
  <si>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</si>
  <si>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</si>
  <si>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</si>
  <si>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</si>
  <si>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</si>
  <si>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</si>
  <si>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</si>
  <si>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</si>
  <si>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</si>
  <si>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</si>
  <si>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</si>
  <si>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</si>
  <si>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</si>
  <si>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</si>
  <si>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</si>
  <si>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</si>
  <si>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</si>
  <si>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</si>
  <si>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</si>
  <si>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</si>
  <si>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</si>
  <si>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</si>
  <si>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</si>
  <si>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</si>
  <si>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</si>
  <si>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</si>
  <si>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</si>
  <si>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</si>
  <si>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</si>
  <si>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</si>
  <si>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</si>
  <si>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</si>
  <si>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</si>
  <si>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</si>
  <si>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</si>
  <si>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</si>
  <si>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</si>
  <si>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</si>
  <si>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</si>
  <si>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</si>
  <si>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</si>
  <si>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</si>
  <si>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</si>
  <si>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</si>
  <si>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</si>
  <si>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</si>
  <si>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</si>
  <si>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</si>
  <si>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</si>
  <si>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</si>
  <si>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</si>
  <si>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</si>
  <si>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</si>
  <si>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</si>
  <si>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</si>
  <si>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</si>
  <si>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</si>
  <si>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</si>
  <si>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</si>
  <si>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</si>
  <si>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</si>
  <si>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</si>
  <si>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</si>
  <si>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</si>
  <si>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</si>
  <si>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</si>
  <si>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</si>
  <si>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</si>
  <si>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</si>
  <si>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</si>
  <si>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</si>
  <si>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</si>
  <si>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</si>
  <si>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</si>
  <si>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</si>
  <si>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</si>
  <si>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</si>
  <si>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</si>
  <si>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</si>
  <si>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</si>
  <si>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</si>
  <si>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</si>
  <si>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</si>
  <si>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</si>
  <si>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</si>
  <si>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</si>
  <si>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</si>
  <si>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</si>
  <si>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</si>
  <si>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</si>
  <si>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</si>
  <si>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</si>
  <si>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</si>
  <si>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</si>
  <si>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</si>
  <si>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</si>
  <si>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</si>
  <si>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</si>
  <si>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</si>
  <si>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</si>
  <si>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</si>
  <si>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</si>
  <si>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</si>
  <si>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</si>
  <si>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</si>
  <si>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</si>
  <si>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</si>
  <si>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</si>
  <si>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</si>
  <si>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</si>
  <si>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</si>
  <si>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</si>
  <si>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</si>
  <si>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</si>
  <si>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</si>
  <si>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</si>
  <si>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</si>
  <si>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</si>
  <si>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</si>
  <si>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</si>
  <si>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</si>
  <si>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</si>
  <si>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</si>
  <si>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</si>
  <si>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</si>
  <si>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</si>
  <si>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</si>
  <si>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</si>
  <si>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</si>
  <si>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</si>
  <si>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</si>
  <si>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</si>
  <si>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</si>
  <si>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</si>
  <si>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</si>
  <si>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</si>
  <si>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</si>
  <si>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</si>
  <si>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</si>
  <si>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</si>
  <si>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</si>
  <si>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</si>
  <si>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</si>
  <si>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</si>
  <si>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</si>
  <si>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</si>
  <si>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</si>
  <si>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</si>
  <si>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</si>
  <si>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</si>
  <si>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</si>
  <si>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</si>
  <si>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</si>
  <si>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</si>
  <si>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</si>
  <si>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</si>
  <si>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</si>
  <si>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</si>
  <si>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</si>
  <si>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</si>
  <si>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</si>
  <si>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</si>
  <si>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</si>
  <si>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</si>
  <si>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</si>
  <si>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</si>
  <si>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</si>
  <si>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</si>
  <si>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</si>
  <si>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</si>
  <si>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</si>
  <si>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</si>
  <si>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</si>
  <si>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</si>
  <si>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</si>
  <si>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</si>
  <si>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</si>
  <si>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</si>
  <si>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</si>
  <si>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</si>
  <si>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</si>
  <si>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</si>
  <si>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</si>
  <si>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</si>
  <si>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</si>
  <si>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</si>
  <si>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</si>
  <si>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</si>
  <si>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</si>
  <si>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</si>
  <si>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</si>
  <si>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</si>
  <si>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</si>
  <si>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</si>
  <si>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</si>
  <si>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</si>
  <si>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</si>
  <si>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</si>
  <si>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</si>
  <si>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</si>
  <si>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</si>
  <si>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</si>
  <si>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</si>
  <si>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</si>
  <si>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</si>
  <si>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</si>
  <si>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</si>
  <si>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</si>
  <si>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</si>
  <si>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</si>
  <si>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</si>
  <si>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</si>
  <si>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</si>
  <si>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</si>
  <si>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</si>
  <si>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</si>
  <si>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</si>
  <si>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</si>
  <si>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</si>
  <si>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</si>
  <si>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</si>
  <si>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</si>
  <si>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</si>
  <si>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</si>
  <si>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</si>
  <si>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</si>
  <si>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</si>
  <si>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</si>
  <si>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</si>
  <si>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</si>
  <si>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</si>
  <si>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</si>
  <si>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</si>
  <si>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</si>
  <si>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</si>
  <si>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</si>
  <si>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</si>
  <si>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</si>
  <si>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</si>
  <si>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</si>
  <si>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</si>
  <si>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</si>
  <si>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</si>
  <si>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</si>
  <si>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</si>
  <si>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</si>
  <si>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</si>
  <si>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</si>
  <si>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</si>
  <si>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</si>
  <si>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</si>
  <si>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</si>
  <si>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</si>
  <si>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</si>
  <si>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</si>
  <si>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</si>
  <si>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</si>
  <si>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</si>
  <si>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</si>
  <si>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</si>
  <si>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</si>
  <si>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</si>
  <si>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</si>
  <si>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</si>
  <si>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</si>
  <si>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</si>
  <si>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</si>
  <si>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</si>
  <si>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</si>
  <si>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</si>
  <si>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</si>
  <si>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</si>
  <si>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</si>
  <si>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</si>
  <si>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</si>
  <si>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</si>
  <si>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</si>
  <si>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</si>
  <si>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</si>
  <si>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</si>
  <si>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</si>
  <si>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</si>
  <si>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</si>
  <si>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</si>
  <si>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</si>
  <si>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</si>
  <si>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</si>
  <si>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</si>
  <si>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</si>
  <si>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</si>
  <si>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</si>
  <si>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</si>
  <si>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</si>
  <si>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</si>
  <si>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</si>
  <si>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</si>
  <si>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</si>
  <si>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</si>
  <si>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</si>
  <si>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</si>
  <si>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</si>
  <si>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</si>
  <si>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</si>
  <si>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</si>
  <si>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</si>
  <si>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</si>
  <si>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</si>
  <si>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</si>
  <si>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</si>
  <si>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</si>
  <si>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</si>
  <si>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</si>
  <si>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</si>
  <si>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</si>
  <si>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</si>
  <si>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</si>
  <si>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</si>
  <si>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</si>
  <si>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</si>
  <si>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</si>
  <si>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</si>
  <si>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</si>
  <si>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</si>
  <si>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</si>
  <si>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</si>
  <si>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</si>
  <si>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</si>
  <si>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</si>
  <si>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</si>
  <si>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</si>
  <si>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</si>
  <si>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</si>
  <si>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</si>
  <si>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</si>
  <si>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</si>
  <si>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</si>
  <si>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</si>
  <si>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</si>
  <si>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</si>
  <si>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</si>
  <si>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</si>
  <si>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</si>
  <si>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</si>
  <si>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</si>
  <si>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</si>
  <si>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</si>
  <si>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</si>
  <si>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</si>
  <si>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</si>
  <si>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</si>
  <si>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</si>
  <si>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</si>
  <si>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</si>
  <si>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</si>
  <si>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</si>
  <si>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</si>
  <si>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</si>
  <si>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</si>
  <si>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</si>
  <si>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</si>
  <si>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</si>
  <si>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</si>
  <si>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</si>
  <si>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</si>
  <si>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</si>
  <si>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</si>
  <si>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</si>
  <si>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</si>
  <si>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</si>
  <si>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</si>
  <si>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</si>
  <si>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</si>
  <si>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</si>
  <si>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</si>
  <si>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</si>
  <si>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</si>
  <si>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</si>
  <si>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</si>
  <si>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</si>
  <si>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</si>
  <si>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</si>
  <si>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</si>
  <si>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</si>
  <si>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</si>
  <si>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</si>
  <si>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</si>
  <si>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</si>
  <si>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</si>
  <si>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</si>
  <si>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</si>
  <si>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</si>
  <si>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</si>
  <si>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</si>
  <si>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</si>
  <si>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</si>
  <si>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</si>
  <si>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</si>
  <si>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</si>
  <si>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</si>
  <si>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</si>
  <si>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</si>
  <si>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</si>
  <si>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</si>
  <si>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</si>
  <si>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</si>
  <si>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</si>
  <si>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</si>
  <si>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</si>
  <si>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</si>
  <si>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</si>
  <si>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</si>
  <si>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</si>
  <si>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</si>
  <si>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</si>
  <si>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</si>
  <si>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</si>
  <si>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</si>
  <si>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</si>
  <si>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</si>
  <si>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</si>
  <si>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</si>
  <si>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</si>
  <si>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</si>
  <si>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</si>
  <si>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</si>
  <si>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</si>
  <si>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</si>
  <si>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</si>
  <si>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</si>
  <si>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</si>
  <si>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</si>
  <si>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</si>
  <si>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</si>
  <si>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</si>
  <si>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</si>
  <si>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</si>
  <si>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</si>
  <si>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</si>
  <si>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</si>
  <si>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</si>
  <si>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</si>
  <si>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</si>
  <si>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</si>
  <si>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</si>
  <si>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</si>
  <si>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</si>
  <si>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</si>
  <si>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</si>
  <si>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</si>
  <si>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</si>
  <si>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</si>
  <si>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</si>
  <si>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</si>
  <si>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</si>
  <si>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</si>
  <si>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</si>
  <si>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</si>
  <si>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</si>
  <si>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</si>
  <si>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</si>
  <si>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</si>
  <si>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</si>
  <si>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</si>
  <si>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</si>
  <si>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</si>
  <si>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</si>
  <si>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</si>
  <si>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</si>
  <si>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</si>
  <si>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</si>
  <si>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</si>
  <si>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</si>
  <si>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</si>
  <si>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</si>
  <si>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</si>
  <si>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</si>
  <si>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</si>
  <si>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</si>
  <si>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</si>
  <si>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</si>
  <si>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</si>
  <si>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</si>
  <si>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</si>
  <si>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</si>
  <si>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</si>
  <si>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</si>
  <si>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</si>
  <si>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</si>
  <si>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</si>
  <si>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</si>
  <si>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</si>
  <si>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</si>
  <si>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</si>
  <si>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</si>
  <si>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</si>
  <si>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</si>
  <si>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</si>
  <si>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</si>
  <si>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</si>
  <si>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</si>
  <si>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</si>
  <si>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</si>
  <si>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</si>
  <si>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</si>
  <si>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</si>
  <si>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</si>
  <si>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</si>
  <si>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</si>
  <si>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</si>
  <si>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</si>
  <si>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</si>
  <si>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</si>
  <si>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</si>
  <si>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</si>
  <si>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</si>
  <si>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</si>
  <si>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</si>
  <si>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</si>
  <si>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</si>
  <si>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</si>
  <si>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</si>
  <si>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</si>
  <si>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</si>
  <si>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</si>
  <si>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</si>
  <si>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</si>
  <si>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</si>
  <si>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</si>
  <si>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</si>
  <si>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</si>
  <si>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</si>
  <si>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</si>
  <si>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</si>
  <si>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</si>
  <si>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</si>
  <si>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</si>
  <si>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</si>
  <si>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</si>
  <si>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</si>
  <si>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</si>
  <si>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</si>
  <si>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</si>
  <si>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</si>
  <si>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</si>
  <si>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</si>
  <si>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</si>
  <si>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</si>
  <si>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</si>
  <si>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</si>
  <si>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</si>
  <si>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</si>
  <si>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</si>
  <si>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</si>
  <si>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</si>
  <si>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</si>
  <si>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</si>
  <si>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</si>
  <si>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</si>
  <si>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</si>
  <si>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</si>
  <si>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</si>
  <si>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</si>
  <si>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</si>
  <si>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</si>
  <si>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</si>
  <si>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</si>
  <si>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</si>
  <si>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</si>
  <si>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</si>
  <si>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</si>
  <si>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</si>
  <si>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</si>
  <si>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</si>
  <si>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</si>
  <si>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</si>
  <si>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</si>
  <si>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</si>
  <si>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</si>
  <si>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</si>
  <si>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</si>
  <si>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</si>
  <si>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</si>
  <si>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</si>
  <si>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</si>
  <si>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</si>
  <si>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</si>
  <si>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</si>
  <si>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</si>
  <si>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</si>
  <si>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</si>
  <si>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</si>
  <si>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</si>
  <si>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</si>
  <si>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</si>
  <si>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</si>
  <si>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</si>
  <si>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</si>
  <si>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</si>
  <si>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</si>
  <si>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</si>
  <si>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</si>
  <si>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</si>
  <si>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</si>
  <si>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</si>
  <si>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RESULTADO EVALUACIÓN PLAN DE MEJORAMIENTO</t>
  </si>
  <si>
    <t>PAPEL DE TRABAJO PT 03-PF EVALUACIÓN PLAN DE MEJORAMIENTO - Versión 2.1</t>
  </si>
  <si>
    <t>CONTRALORÍA GENERAL DE SANTIAGO DE CALI</t>
  </si>
  <si>
    <t xml:space="preserve"> </t>
  </si>
  <si>
    <t>C</t>
  </si>
  <si>
    <t>A</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</si>
  <si>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</si>
  <si>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</si>
  <si>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</si>
  <si>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</si>
  <si>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</si>
  <si>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</si>
  <si>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</si>
  <si>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</si>
  <si>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</si>
  <si>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</si>
  <si>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</si>
  <si>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</si>
  <si>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</si>
  <si>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</si>
  <si>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</si>
  <si>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RESPONSABLE DEL AVANCE</t>
  </si>
  <si>
    <t>% de avance</t>
  </si>
  <si>
    <t xml:space="preserve">Administrativa, Fiscal, Penal y Disciplinaria </t>
  </si>
  <si>
    <t>Sancionatorio</t>
  </si>
  <si>
    <t>Otra</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</si>
  <si>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</si>
  <si>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</si>
  <si>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</si>
  <si>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</si>
  <si>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</si>
  <si>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</si>
  <si>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</si>
  <si>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</si>
  <si>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</si>
  <si>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</si>
  <si>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</si>
  <si>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</si>
  <si>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</si>
  <si>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</si>
  <si>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</si>
  <si>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</si>
  <si>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</si>
  <si>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</si>
  <si>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</si>
  <si>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</si>
  <si>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</si>
  <si>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</si>
  <si>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</si>
  <si>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</si>
  <si>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</si>
  <si>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</si>
  <si>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</si>
  <si>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</si>
  <si>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</si>
  <si>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JORGE ENRIQUE TAMAYO NARANJO</t>
  </si>
  <si>
    <t>Nombre del ejercicio de fiscalizacion (2):  REQUERIMIENTO No.591-2020. V.U: 100053702020</t>
  </si>
  <si>
    <t>Fecha de suscripción (4): 15-07-2021</t>
  </si>
  <si>
    <t>Cada area, que dentro de las actividades propias de su proceso, tengan dentro de sus funciones la elaboracion o proyeccion de procesos de contratacion, debera certificar la informacion contractual requerida por los diferentes organos de control, referente a la contratacion suscrita por la Red de Salud del Centro ESE, la cual ha sido elaborada o apoyada desde su dependencia.                                                                                                                                                             
Atendiendo, que cada dependencia conoce y tiene a su alcance la información de la contratacion por ella elaborada.
Informacion, que podra ser unificada y validada por la Subgerencia Administrativa y Financiera, quien puede corroborar la informacion presupuestal certificada.</t>
  </si>
  <si>
    <t>Que las certificaciones contractuales emitidas, contengan la totalidad de la  informacion  contractual suscrita por la Red de Salud del Centro ESE en el periodo o lapso de tiempo objeto de certificacion; la cual debera coincidir con los datos e informacion contractual rendida por la Red de Salud del Centro ESE en el SIA OBSERVA</t>
  </si>
  <si>
    <t>Certificaciones Contractuales con datos e informacion equivalente, a los datos e  informacion extraida del aplicativo SIA OBSERVA</t>
  </si>
  <si>
    <t>Base de datos de la Red de Salud del Centro ESE y el aplicativo SIA OBSERVA</t>
  </si>
  <si>
    <t>30/06/2022</t>
  </si>
  <si>
    <t xml:space="preserve">
El proceso de gestión de insumos certifica a la oficina asesora juridica mediante correo electronico el número de ordenes de compra elaboradas en el mes, indicando consecutivo de inicio, consecutivo final e indica los consecutivos anulados.  Las cartas de autorización asi como los contratos son elaboradores  y publicados por la oficina asesora juridica.
La oficina juridica expide certificación mensual de la contratación rendida, dentro de los primeros días del mes siguiente al vencimiento del plazo de reporte  (se rinden contratos, cartas de autorización y ordenes de compra).  La certificación se remite  a la Contraloria Distrital de Santiago de Cali.</t>
  </si>
  <si>
    <t xml:space="preserve"> Lider de Compras y Gestion de Insumos Red de Salud del Centro ESE (Encargada de elaborar, legalizar y publicar las Ordenes de Compra)
Marcela Calderon Gutierrez - Jefe Oficina Asesora Juridica Red de Salud del Centro ESE (Encargada de elaborar, legalizar y publicar la contratacion elaborada y apoyada desde el area juridica)
José Javier Sandoval - Subgerente Administrativa y Financiero </t>
  </si>
  <si>
    <r>
      <t xml:space="preserve">
En la atención del Requerimiento No. 591-2020 V.U.100053702020 de diciembre 14  de  2020,  el  equipo  auditor </t>
    </r>
    <r>
      <rPr>
        <b/>
        <sz val="10"/>
        <rFont val="Arial"/>
        <family val="2"/>
      </rPr>
      <t xml:space="preserve"> evidenció  inconsistencias  entre  la  información contractual rendida por la Red de Salud del Centro ESE, correspondientes a las vigencias 2016, 2017, 2018 y 2019 en el aplicativo SIA Observa y la contratación certificada por la entidad durante los mismos periodos a través de la Jefe de la Oficina Asesora Jurídica mediante oficios del 23 de febrero de 2021, en los que se relacionan los contratos suscritos por la ESE y cuyos procesos de contratación fueron  elaborados  o  apoyados  desde  dicha  dependencia,  como  se  indica  a continuación:</t>
    </r>
    <r>
      <rPr>
        <sz val="10"/>
        <rFont val="Arial"/>
        <family val="2"/>
      </rPr>
      <t xml:space="preserve">
.(...).
Contraviniendo  los  principios  de  responsabilidad,  publicidad  y  transparencia, previstos en los Artículos 6 y 209 de la Constitución Política de Colombia, el Artículo 2.2.1.1.1.7.1 del Decreto 1082 de 2015, el Derecho Fundamental de acceso a la información pública previsto en la Ley 1712 de 2014, lo dispuesto en los literales f y n del Artículo 81 del Decreto 403 de 2020, que rezan: serán sancionables las siguientes conductas: 
f) Incurrir en errores relevantes que generen glosas en la revisión de las cuentas y que afecten el ejercicio de la vigilancia y el control fiscal.
n) (…) reportar o registrar datos e informaciones inexactas, en las plataformas, bases de datos o sistemas de información.
Situacion causada presuntamete por falta de verificacion y control, que impidio que la informacio contractual solicitada, fuera coherente con las cuentas rendidas al organismo de control, la anterior conducta es presuntamente sancionable al tenor de lo establecido en los literales h y n del Articulo 81 Decreto 403 de 2020.</t>
    </r>
  </si>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</sst>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96">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7"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0" fontId="8" fillId="2" borderId="0" xfId="0" applyFont="1" applyFill="1" applyAlignment="1">
      <alignment vertical="center"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horizontal="center" vertical="center"/>
    </xf>
    <xf numFmtId="0" fontId="43" fillId="2" borderId="0" xfId="0" applyFont="1" applyFill="1" applyAlignment="1">
      <alignment horizontal="justify"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8" fillId="0" borderId="2" xfId="0" applyFont="1" applyBorder="1" applyAlignment="1">
      <alignment horizontal="center" vertical="center" wrapText="1"/>
    </xf>
    <xf numFmtId="0" fontId="31" fillId="6" borderId="11"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4" fillId="0" borderId="1" xfId="0" applyFont="1" applyBorder="1" applyAlignment="1">
      <alignment horizontal="justify" vertical="center" wrapText="1"/>
    </xf>
    <xf numFmtId="0" fontId="0" fillId="2" borderId="0" xfId="0" applyFill="1" applyAlignment="1">
      <alignment horizontal="justify"/>
    </xf>
    <xf numFmtId="0" fontId="28" fillId="2" borderId="0" xfId="0" applyFont="1" applyFill="1" applyAlignment="1">
      <alignment horizontal="justify" vertical="center"/>
    </xf>
    <xf numFmtId="0" fontId="4" fillId="2" borderId="0" xfId="0" applyFont="1" applyFill="1" applyAlignment="1">
      <alignment horizontal="justify" vertical="top" wrapText="1"/>
    </xf>
    <xf numFmtId="0" fontId="0" fillId="2" borderId="4" xfId="0" applyFill="1" applyBorder="1" applyAlignment="1">
      <alignment horizontal="justify"/>
    </xf>
    <xf numFmtId="0" fontId="4" fillId="2" borderId="0" xfId="0" applyFont="1" applyFill="1" applyAlignment="1">
      <alignment horizontal="justify" vertical="center" wrapText="1"/>
    </xf>
    <xf numFmtId="0" fontId="4" fillId="2" borderId="0" xfId="0" applyFont="1" applyFill="1" applyAlignment="1">
      <alignment horizontal="justify" vertical="center"/>
    </xf>
    <xf numFmtId="0" fontId="11" fillId="2" borderId="0" xfId="0" applyFont="1" applyFill="1" applyAlignment="1">
      <alignment horizontal="justify" vertical="center" wrapText="1"/>
    </xf>
    <xf numFmtId="0" fontId="20" fillId="2" borderId="0" xfId="0" applyFont="1" applyFill="1" applyAlignment="1">
      <alignment horizontal="justify" vertical="top" wrapText="1"/>
    </xf>
    <xf numFmtId="0" fontId="0" fillId="2" borderId="0" xfId="0" applyFill="1" applyAlignment="1">
      <alignment horizontal="justify" vertical="center" wrapText="1"/>
    </xf>
    <xf numFmtId="0" fontId="3" fillId="4" borderId="1" xfId="2" applyFill="1" applyBorder="1" applyAlignment="1" applyProtection="1">
      <alignment horizontal="center" vertical="center" wrapText="1"/>
    </xf>
    <xf numFmtId="9" fontId="4" fillId="4" borderId="1" xfId="0" applyNumberFormat="1" applyFont="1" applyFill="1" applyBorder="1" applyAlignment="1">
      <alignment horizontal="center" vertical="center" wrapText="1"/>
    </xf>
    <xf numFmtId="14" fontId="22" fillId="3" borderId="2" xfId="0" quotePrefix="1"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0" fontId="22" fillId="9" borderId="0" xfId="0" applyFont="1" applyFill="1" applyAlignment="1">
      <alignment horizontal="justify" vertical="center" wrapText="1"/>
    </xf>
    <xf numFmtId="0" fontId="4" fillId="9" borderId="0" xfId="0" applyFont="1" applyFill="1" applyAlignment="1">
      <alignment horizontal="justify" vertical="center" wrapText="1"/>
    </xf>
    <xf numFmtId="0" fontId="22" fillId="2" borderId="0" xfId="0" applyFont="1" applyFill="1" applyAlignment="1">
      <alignment horizontal="justify" vertical="center" wrapText="1"/>
    </xf>
    <xf numFmtId="0" fontId="4" fillId="10" borderId="0" xfId="0" applyFont="1" applyFill="1" applyAlignment="1">
      <alignment horizontal="justify" vertical="center" wrapText="1"/>
    </xf>
    <xf numFmtId="0" fontId="24" fillId="2" borderId="0" xfId="0" applyFont="1" applyFill="1" applyAlignment="1">
      <alignment horizontal="justify" vertical="center" wrapText="1"/>
    </xf>
    <xf numFmtId="0" fontId="22" fillId="2" borderId="2" xfId="0" applyFont="1" applyFill="1" applyBorder="1" applyAlignment="1">
      <alignment horizontal="justify" vertical="center" wrapText="1"/>
    </xf>
    <xf numFmtId="0" fontId="7" fillId="2" borderId="2" xfId="0" applyFont="1" applyFill="1" applyBorder="1" applyAlignment="1">
      <alignment horizontal="center" vertical="center"/>
    </xf>
    <xf numFmtId="0" fontId="0" fillId="2" borderId="0" xfId="0" applyFill="1" applyAlignment="1">
      <alignment vertical="center"/>
    </xf>
    <xf numFmtId="9" fontId="13" fillId="2" borderId="1" xfId="0" applyNumberFormat="1" applyFont="1" applyFill="1" applyBorder="1" applyAlignment="1">
      <alignment vertical="center"/>
    </xf>
    <xf numFmtId="0" fontId="13"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justify" vertical="center"/>
    </xf>
    <xf numFmtId="0" fontId="38" fillId="2" borderId="0" xfId="0" applyFont="1" applyFill="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top"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24" fillId="2" borderId="2" xfId="0" applyFont="1" applyFill="1" applyBorder="1" applyAlignment="1">
      <alignment horizontal="justify" vertical="center" wrapText="1"/>
    </xf>
    <xf numFmtId="0" fontId="24" fillId="3"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14" fontId="7" fillId="2" borderId="1" xfId="0" applyNumberFormat="1" applyFont="1" applyFill="1" applyBorder="1" applyAlignment="1">
      <alignment horizontal="center" vertical="center" wrapText="1"/>
    </xf>
    <xf numFmtId="9" fontId="7" fillId="2" borderId="2" xfId="0" applyNumberFormat="1" applyFont="1" applyFill="1" applyBorder="1" applyAlignment="1">
      <alignment vertical="center"/>
    </xf>
    <xf numFmtId="0" fontId="38" fillId="0" borderId="0" xfId="0" applyFont="1" applyAlignment="1">
      <alignment vertical="center"/>
    </xf>
    <xf numFmtId="0" fontId="31" fillId="6" borderId="13" xfId="0" applyFont="1" applyFill="1" applyBorder="1" applyAlignment="1">
      <alignment horizontal="center" vertical="center" wrapText="1"/>
    </xf>
    <xf numFmtId="0" fontId="18" fillId="2" borderId="14" xfId="0" applyFont="1" applyFill="1" applyBorder="1" applyAlignment="1" applyProtection="1">
      <alignment horizontal="left" vertical="center"/>
      <protection hidden="1"/>
    </xf>
    <xf numFmtId="0" fontId="18" fillId="2" borderId="15" xfId="0" applyFont="1" applyFill="1" applyBorder="1" applyAlignment="1" applyProtection="1">
      <alignment horizontal="left" vertical="center"/>
      <protection hidden="1"/>
    </xf>
    <xf numFmtId="0" fontId="18" fillId="2" borderId="15" xfId="0" applyFont="1" applyFill="1" applyBorder="1" applyAlignment="1">
      <alignment vertical="center"/>
    </xf>
    <xf numFmtId="0" fontId="0" fillId="2" borderId="15" xfId="0" applyFill="1" applyBorder="1" applyAlignment="1">
      <alignment horizontal="center" vertical="center"/>
    </xf>
    <xf numFmtId="0" fontId="38" fillId="2" borderId="0" xfId="0" applyFont="1" applyFill="1" applyAlignment="1">
      <alignment horizontal="center"/>
    </xf>
    <xf numFmtId="0" fontId="38" fillId="0" borderId="0" xfId="0" applyFont="1" applyAlignment="1">
      <alignment horizontal="center"/>
    </xf>
    <xf numFmtId="0" fontId="4" fillId="2" borderId="4" xfId="0" applyFont="1" applyFill="1" applyBorder="1" applyAlignment="1">
      <alignment horizontal="justify" vertical="center" wrapText="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wrapText="1"/>
      <protection hidden="1"/>
    </xf>
    <xf numFmtId="0" fontId="42" fillId="2" borderId="1" xfId="0" applyFont="1" applyFill="1" applyBorder="1" applyAlignment="1" applyProtection="1">
      <alignment horizontal="left" vertical="center"/>
      <protection hidden="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677334</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DR986"/>
  <sheetViews>
    <sheetView tabSelected="1" zoomScale="90" zoomScaleNormal="90" workbookViewId="0">
      <selection activeCell="B6" sqref="B6:E6"/>
    </sheetView>
  </sheetViews>
  <sheetFormatPr baseColWidth="10" defaultColWidth="12.85546875" defaultRowHeight="18" customHeight="1" x14ac:dyDescent="0.25"/>
  <cols>
    <col min="1" max="1" width="3.42578125" style="2" customWidth="1"/>
    <col min="2" max="2" width="13" style="145" customWidth="1"/>
    <col min="3" max="3" width="99.28515625" style="218" customWidth="1"/>
    <col min="4" max="4" width="18" style="2" customWidth="1"/>
    <col min="5" max="5" width="17" style="4" customWidth="1"/>
    <col min="6" max="6" width="109.7109375" style="218" customWidth="1"/>
    <col min="7" max="7" width="32.42578125" style="2" customWidth="1"/>
    <col min="8" max="8" width="52.42578125" style="2" customWidth="1"/>
    <col min="9" max="9" width="47.140625" style="2" customWidth="1"/>
    <col min="10" max="10" width="29.28515625" style="2" customWidth="1"/>
    <col min="11" max="11" width="58.42578125" style="2" customWidth="1"/>
    <col min="12" max="12" width="71.5703125" style="2" customWidth="1"/>
    <col min="13" max="13" width="30" bestFit="1" customWidth="1"/>
    <col min="14" max="14" width="12.7109375" style="9" bestFit="1" customWidth="1"/>
    <col min="15" max="15" width="12.85546875" style="2" customWidth="1"/>
    <col min="16" max="122" width="12.85546875" style="2"/>
  </cols>
  <sheetData>
    <row r="1" spans="1:122" s="2" customFormat="1" ht="18" customHeight="1" x14ac:dyDescent="0.25">
      <c r="B1" s="263" t="s">
        <v>772</v>
      </c>
      <c r="C1" s="263"/>
      <c r="D1" s="263"/>
      <c r="E1" s="263"/>
      <c r="F1" s="263"/>
      <c r="G1" s="263"/>
      <c r="H1" s="46"/>
      <c r="I1" s="162"/>
      <c r="J1" s="45"/>
      <c r="K1" s="45"/>
      <c r="N1" s="238"/>
    </row>
    <row r="2" spans="1:122" s="2" customFormat="1" ht="18" customHeight="1" x14ac:dyDescent="0.25">
      <c r="B2" s="264" t="s">
        <v>796</v>
      </c>
      <c r="C2" s="264"/>
      <c r="D2" s="264"/>
      <c r="E2" s="264"/>
      <c r="F2" s="264"/>
      <c r="G2" s="264"/>
      <c r="H2" s="46"/>
      <c r="I2" s="46"/>
      <c r="J2" s="46"/>
      <c r="K2" s="46"/>
      <c r="L2" s="63"/>
      <c r="N2" s="238"/>
    </row>
    <row r="3" spans="1:122" s="2" customFormat="1" ht="18" customHeight="1" x14ac:dyDescent="0.25">
      <c r="C3" s="218"/>
      <c r="E3" s="4"/>
      <c r="F3" s="218"/>
      <c r="L3" s="63"/>
      <c r="N3" s="238"/>
    </row>
    <row r="4" spans="1:122" s="2" customFormat="1" ht="18" customHeight="1" x14ac:dyDescent="0.25">
      <c r="B4" s="47"/>
      <c r="C4" s="218"/>
      <c r="E4" s="4"/>
      <c r="F4" s="219"/>
      <c r="G4" s="45"/>
      <c r="H4" s="45"/>
      <c r="I4" s="45"/>
      <c r="J4" s="45"/>
      <c r="K4" s="45"/>
      <c r="L4" s="63"/>
      <c r="N4" s="238"/>
    </row>
    <row r="5" spans="1:122" s="2" customFormat="1" ht="18" customHeight="1" x14ac:dyDescent="0.25">
      <c r="B5" s="270" t="s">
        <v>824</v>
      </c>
      <c r="C5" s="270"/>
      <c r="D5" s="270"/>
      <c r="E5" s="270"/>
      <c r="F5" s="218"/>
      <c r="G5" s="163"/>
      <c r="H5" s="266"/>
      <c r="I5" s="266"/>
      <c r="J5" s="266"/>
      <c r="K5" s="164"/>
      <c r="N5" s="238"/>
    </row>
    <row r="6" spans="1:122" s="2" customFormat="1" ht="34.5" customHeight="1" x14ac:dyDescent="0.25">
      <c r="B6" s="271" t="s">
        <v>826</v>
      </c>
      <c r="C6" s="272"/>
      <c r="D6" s="272"/>
      <c r="E6" s="272"/>
      <c r="F6" s="218"/>
      <c r="G6" s="163"/>
      <c r="H6" s="164"/>
      <c r="I6" s="164"/>
      <c r="J6" s="164"/>
      <c r="K6" s="164"/>
      <c r="N6" s="238"/>
    </row>
    <row r="7" spans="1:122" s="2" customFormat="1" ht="18" customHeight="1" x14ac:dyDescent="0.25">
      <c r="B7" s="267" t="s">
        <v>817</v>
      </c>
      <c r="C7" s="268"/>
      <c r="D7" s="269"/>
      <c r="E7" s="268"/>
      <c r="F7" s="218"/>
      <c r="G7" s="165"/>
      <c r="H7" s="265"/>
      <c r="I7" s="265"/>
      <c r="J7" s="265"/>
      <c r="K7" s="166"/>
      <c r="L7" s="45"/>
      <c r="N7" s="238"/>
    </row>
    <row r="8" spans="1:122" s="2" customFormat="1" ht="18" customHeight="1" x14ac:dyDescent="0.25">
      <c r="B8" s="270" t="s">
        <v>827</v>
      </c>
      <c r="C8" s="270"/>
      <c r="D8" s="167" t="s">
        <v>798</v>
      </c>
      <c r="E8" s="161">
        <v>2020</v>
      </c>
      <c r="F8" s="219"/>
      <c r="G8" s="45"/>
      <c r="H8" s="45"/>
      <c r="I8" s="45"/>
      <c r="J8" s="45"/>
      <c r="K8" s="45"/>
      <c r="L8" s="45"/>
      <c r="N8" s="238"/>
    </row>
    <row r="9" spans="1:122" s="2" customFormat="1" ht="18" customHeight="1" thickBot="1" x14ac:dyDescent="0.3">
      <c r="B9" s="256"/>
      <c r="C9" s="257"/>
      <c r="D9" s="258"/>
      <c r="E9" s="259"/>
      <c r="F9" s="219"/>
      <c r="G9" s="45"/>
      <c r="H9" s="45"/>
      <c r="I9" s="45"/>
      <c r="J9" s="45"/>
      <c r="K9" s="45"/>
      <c r="L9" s="45"/>
      <c r="N9" s="238"/>
    </row>
    <row r="10" spans="1:122" s="261" customFormat="1" ht="57" customHeight="1" thickBot="1" x14ac:dyDescent="0.25">
      <c r="A10" s="260"/>
      <c r="B10" s="215" t="s">
        <v>799</v>
      </c>
      <c r="C10" s="216" t="s">
        <v>800</v>
      </c>
      <c r="D10" s="216" t="s">
        <v>801</v>
      </c>
      <c r="E10" s="216" t="s">
        <v>802</v>
      </c>
      <c r="F10" s="216" t="s">
        <v>821</v>
      </c>
      <c r="G10" s="216" t="s">
        <v>803</v>
      </c>
      <c r="H10" s="216" t="s">
        <v>804</v>
      </c>
      <c r="I10" s="216" t="s">
        <v>805</v>
      </c>
      <c r="J10" s="216" t="s">
        <v>806</v>
      </c>
      <c r="K10" s="216" t="s">
        <v>807</v>
      </c>
      <c r="L10" s="216" t="s">
        <v>820</v>
      </c>
      <c r="M10" s="216" t="s">
        <v>822</v>
      </c>
      <c r="N10" s="255" t="s">
        <v>823</v>
      </c>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c r="CB10" s="260"/>
      <c r="CC10" s="260"/>
      <c r="CD10" s="260"/>
      <c r="CE10" s="260"/>
      <c r="CF10" s="260"/>
      <c r="CG10" s="260"/>
      <c r="CH10" s="260"/>
      <c r="CI10" s="260"/>
      <c r="CJ10" s="260"/>
      <c r="CK10" s="260"/>
      <c r="CL10" s="260"/>
      <c r="CM10" s="260"/>
      <c r="CN10" s="260"/>
      <c r="CO10" s="260"/>
      <c r="CP10" s="260"/>
      <c r="CQ10" s="260"/>
      <c r="CR10" s="260"/>
      <c r="CS10" s="260"/>
      <c r="CT10" s="260"/>
      <c r="CU10" s="260"/>
      <c r="CV10" s="260"/>
      <c r="CW10" s="260"/>
      <c r="CX10" s="260"/>
      <c r="CY10" s="260"/>
      <c r="CZ10" s="260"/>
      <c r="DA10" s="260"/>
      <c r="DB10" s="260"/>
      <c r="DC10" s="260"/>
      <c r="DD10" s="260"/>
      <c r="DE10" s="260"/>
      <c r="DF10" s="260"/>
      <c r="DG10" s="260"/>
      <c r="DH10" s="260"/>
      <c r="DI10" s="260"/>
      <c r="DJ10" s="260"/>
      <c r="DK10" s="260"/>
      <c r="DL10" s="260"/>
      <c r="DM10" s="260"/>
      <c r="DN10" s="260"/>
      <c r="DO10" s="260"/>
      <c r="DP10" s="260"/>
      <c r="DQ10" s="260"/>
      <c r="DR10" s="260"/>
    </row>
    <row r="11" spans="1:122" s="254" customFormat="1" ht="330" customHeight="1" x14ac:dyDescent="0.25">
      <c r="A11" s="243"/>
      <c r="B11" s="244">
        <v>1</v>
      </c>
      <c r="C11" s="245" t="s">
        <v>835</v>
      </c>
      <c r="D11" s="246" t="s">
        <v>794</v>
      </c>
      <c r="E11" s="247" t="s">
        <v>786</v>
      </c>
      <c r="F11" s="248" t="s">
        <v>828</v>
      </c>
      <c r="G11" s="249" t="s">
        <v>829</v>
      </c>
      <c r="H11" s="250" t="s">
        <v>830</v>
      </c>
      <c r="I11" s="251" t="s">
        <v>831</v>
      </c>
      <c r="J11" s="252" t="s">
        <v>832</v>
      </c>
      <c r="K11" s="250" t="s">
        <v>834</v>
      </c>
      <c r="L11" s="248" t="s">
        <v>833</v>
      </c>
      <c r="M11" s="237" t="s">
        <v>836</v>
      </c>
      <c r="N11" s="253">
        <v>1</v>
      </c>
      <c r="O11" s="109"/>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43"/>
      <c r="DA11" s="243"/>
      <c r="DB11" s="243"/>
      <c r="DC11" s="243"/>
      <c r="DD11" s="243"/>
      <c r="DE11" s="243"/>
      <c r="DF11" s="243"/>
      <c r="DG11" s="243"/>
      <c r="DH11" s="243"/>
      <c r="DI11" s="243"/>
      <c r="DJ11" s="243"/>
      <c r="DK11" s="243"/>
      <c r="DL11" s="243"/>
      <c r="DM11" s="243"/>
      <c r="DN11" s="243"/>
      <c r="DO11" s="243"/>
      <c r="DP11" s="243"/>
      <c r="DQ11" s="243"/>
      <c r="DR11" s="243"/>
    </row>
    <row r="12" spans="1:122" ht="15.75" x14ac:dyDescent="0.25">
      <c r="B12" s="214"/>
      <c r="C12" s="217"/>
      <c r="D12" s="64"/>
      <c r="E12" s="28"/>
      <c r="F12" s="230"/>
      <c r="G12" s="228"/>
      <c r="H12" s="227"/>
      <c r="I12" s="34"/>
      <c r="J12" s="229"/>
      <c r="K12" s="14"/>
      <c r="L12" s="236"/>
      <c r="M12" s="237"/>
      <c r="N12" s="239"/>
      <c r="O12" s="169"/>
    </row>
    <row r="13" spans="1:122" s="2" customFormat="1" ht="18" customHeight="1" x14ac:dyDescent="0.25">
      <c r="B13" s="168"/>
      <c r="C13" s="220"/>
      <c r="D13" s="169"/>
      <c r="E13" s="170"/>
      <c r="F13" s="231"/>
      <c r="G13" s="171"/>
      <c r="H13" s="171"/>
      <c r="I13" s="171"/>
      <c r="J13" s="172"/>
      <c r="K13" s="172"/>
      <c r="L13" s="171"/>
      <c r="M13" s="169"/>
      <c r="N13" s="240"/>
      <c r="O13" s="169"/>
    </row>
    <row r="14" spans="1:122" s="2" customFormat="1" ht="45.6" customHeight="1" x14ac:dyDescent="0.25">
      <c r="B14" s="168"/>
      <c r="C14" s="262" t="s">
        <v>825</v>
      </c>
      <c r="D14" s="169"/>
      <c r="E14" s="170"/>
      <c r="F14" s="231"/>
      <c r="G14" s="171"/>
      <c r="H14" s="171"/>
      <c r="I14" s="171"/>
      <c r="J14" s="172"/>
      <c r="K14" s="172"/>
      <c r="L14" s="171"/>
      <c r="M14" s="169"/>
      <c r="N14" s="240"/>
      <c r="O14" s="169"/>
    </row>
    <row r="15" spans="1:122" s="2" customFormat="1" ht="18" customHeight="1" x14ac:dyDescent="0.25">
      <c r="B15" s="168"/>
      <c r="C15" s="174" t="s">
        <v>819</v>
      </c>
      <c r="D15" s="169"/>
      <c r="E15" s="170"/>
      <c r="F15" s="231"/>
      <c r="G15" s="171"/>
      <c r="H15" s="171"/>
      <c r="I15" s="171"/>
      <c r="J15" s="172"/>
      <c r="K15" s="172"/>
      <c r="L15" s="171"/>
      <c r="M15" s="169"/>
      <c r="N15" s="240"/>
      <c r="O15" s="169"/>
    </row>
    <row r="16" spans="1:122" s="2" customFormat="1" ht="18" customHeight="1" x14ac:dyDescent="0.25">
      <c r="B16" s="168"/>
      <c r="C16" s="220"/>
      <c r="D16" s="169"/>
      <c r="E16" s="170"/>
      <c r="F16" s="231"/>
      <c r="G16" s="171"/>
      <c r="H16" s="171"/>
      <c r="I16" s="171"/>
      <c r="J16" s="172"/>
      <c r="K16" s="172"/>
      <c r="L16" s="171"/>
      <c r="M16" s="169"/>
      <c r="N16" s="240"/>
      <c r="O16" s="169"/>
    </row>
    <row r="17" spans="2:15" s="2" customFormat="1" ht="18" customHeight="1" x14ac:dyDescent="0.25">
      <c r="B17" s="168"/>
      <c r="C17" s="221"/>
      <c r="D17" s="169"/>
      <c r="E17" s="170"/>
      <c r="F17" s="231"/>
      <c r="G17" s="171"/>
      <c r="H17" s="171"/>
      <c r="I17" s="171"/>
      <c r="J17" s="172"/>
      <c r="K17" s="172"/>
      <c r="L17" s="171"/>
      <c r="M17" s="169"/>
      <c r="N17" s="240"/>
      <c r="O17" s="169"/>
    </row>
    <row r="18" spans="2:15" s="2" customFormat="1" ht="18" customHeight="1" x14ac:dyDescent="0.25">
      <c r="B18" s="168"/>
      <c r="C18" s="174" t="s">
        <v>818</v>
      </c>
      <c r="D18" s="169"/>
      <c r="E18" s="170"/>
      <c r="F18" s="231"/>
      <c r="G18" s="171"/>
      <c r="H18" s="171"/>
      <c r="I18" s="171"/>
      <c r="J18" s="172"/>
      <c r="K18" s="172"/>
      <c r="L18" s="171"/>
      <c r="M18" s="169"/>
      <c r="N18" s="240"/>
      <c r="O18" s="169"/>
    </row>
    <row r="19" spans="2:15" s="2" customFormat="1" ht="18" customHeight="1" x14ac:dyDescent="0.25">
      <c r="B19" s="175"/>
      <c r="C19" s="220"/>
      <c r="D19" s="169"/>
      <c r="E19" s="170"/>
      <c r="F19" s="231"/>
      <c r="G19" s="171"/>
      <c r="H19" s="171"/>
      <c r="I19" s="171"/>
      <c r="J19" s="172"/>
      <c r="K19" s="172"/>
      <c r="L19" s="171"/>
      <c r="M19" s="169"/>
      <c r="N19" s="240"/>
      <c r="O19" s="169"/>
    </row>
    <row r="20" spans="2:15" s="2" customFormat="1" ht="18" customHeight="1" x14ac:dyDescent="0.25">
      <c r="B20" s="273"/>
      <c r="C20" s="222"/>
      <c r="D20" s="169"/>
      <c r="E20" s="170"/>
      <c r="F20" s="231"/>
      <c r="G20" s="171"/>
      <c r="H20" s="171"/>
      <c r="I20" s="171"/>
      <c r="J20" s="172"/>
      <c r="K20" s="172"/>
      <c r="L20" s="171"/>
      <c r="M20" s="169"/>
      <c r="N20" s="240"/>
      <c r="O20" s="169"/>
    </row>
    <row r="21" spans="2:15" s="2" customFormat="1" ht="18" customHeight="1" x14ac:dyDescent="0.25">
      <c r="B21" s="274"/>
      <c r="C21" s="223"/>
      <c r="D21" s="169"/>
      <c r="E21" s="170"/>
      <c r="F21" s="231"/>
      <c r="G21" s="171"/>
      <c r="H21" s="171"/>
      <c r="I21" s="171"/>
      <c r="J21" s="172"/>
      <c r="K21" s="172"/>
      <c r="L21" s="171"/>
      <c r="M21" s="169"/>
      <c r="N21" s="240"/>
      <c r="O21" s="169"/>
    </row>
    <row r="22" spans="2:15" s="2" customFormat="1" ht="18" customHeight="1" x14ac:dyDescent="0.25">
      <c r="B22" s="273"/>
      <c r="C22" s="222"/>
      <c r="D22" s="169"/>
      <c r="E22" s="170"/>
      <c r="F22" s="231"/>
      <c r="G22" s="171"/>
      <c r="H22" s="171"/>
      <c r="I22" s="171"/>
      <c r="J22" s="172"/>
      <c r="K22" s="172"/>
      <c r="L22" s="171"/>
      <c r="M22" s="169"/>
      <c r="N22" s="240"/>
      <c r="O22" s="169"/>
    </row>
    <row r="23" spans="2:15" s="2" customFormat="1" ht="18" customHeight="1" x14ac:dyDescent="0.25">
      <c r="B23" s="274"/>
      <c r="C23" s="223"/>
      <c r="D23" s="169"/>
      <c r="E23" s="170"/>
      <c r="F23" s="231"/>
      <c r="G23" s="171"/>
      <c r="H23" s="171"/>
      <c r="I23" s="171"/>
      <c r="J23" s="172"/>
      <c r="K23" s="172"/>
      <c r="L23" s="171"/>
      <c r="M23" s="169"/>
      <c r="N23" s="240"/>
      <c r="O23" s="169"/>
    </row>
    <row r="24" spans="2:15" s="2" customFormat="1" ht="18" customHeight="1" x14ac:dyDescent="0.25">
      <c r="B24" s="175"/>
      <c r="C24" s="222"/>
      <c r="D24" s="169"/>
      <c r="E24" s="170"/>
      <c r="F24" s="232"/>
      <c r="G24" s="177"/>
      <c r="H24" s="177"/>
      <c r="I24" s="176"/>
      <c r="J24" s="178"/>
      <c r="K24" s="178"/>
      <c r="L24" s="176"/>
      <c r="M24" s="169"/>
      <c r="N24" s="240"/>
      <c r="O24" s="169"/>
    </row>
    <row r="25" spans="2:15" s="2" customFormat="1" ht="18" customHeight="1" x14ac:dyDescent="0.25">
      <c r="B25" s="175"/>
      <c r="C25" s="222"/>
      <c r="D25" s="169"/>
      <c r="E25" s="170"/>
      <c r="F25" s="233"/>
      <c r="G25" s="179"/>
      <c r="H25" s="179"/>
      <c r="I25" s="179"/>
      <c r="J25" s="178"/>
      <c r="K25" s="178"/>
      <c r="L25" s="179"/>
      <c r="M25" s="169"/>
      <c r="N25" s="240"/>
      <c r="O25" s="169"/>
    </row>
    <row r="26" spans="2:15" s="2" customFormat="1" ht="18" customHeight="1" x14ac:dyDescent="0.25">
      <c r="B26" s="175"/>
      <c r="C26" s="222"/>
      <c r="D26" s="169"/>
      <c r="E26" s="170"/>
      <c r="F26" s="232"/>
      <c r="G26" s="177"/>
      <c r="H26" s="177"/>
      <c r="I26" s="177"/>
      <c r="J26" s="178"/>
      <c r="K26" s="178"/>
      <c r="L26" s="177"/>
      <c r="M26" s="169"/>
      <c r="N26" s="240"/>
      <c r="O26" s="169"/>
    </row>
    <row r="27" spans="2:15" s="2" customFormat="1" ht="18" customHeight="1" x14ac:dyDescent="0.25">
      <c r="B27" s="175"/>
      <c r="C27" s="222"/>
      <c r="D27" s="169"/>
      <c r="E27" s="170"/>
      <c r="F27" s="232"/>
      <c r="G27" s="177"/>
      <c r="H27" s="177"/>
      <c r="I27" s="177"/>
      <c r="J27" s="180"/>
      <c r="K27" s="180"/>
      <c r="L27" s="177"/>
      <c r="M27" s="169"/>
      <c r="N27" s="240"/>
      <c r="O27" s="169"/>
    </row>
    <row r="28" spans="2:15" s="2" customFormat="1" ht="18" customHeight="1" x14ac:dyDescent="0.25">
      <c r="B28" s="175"/>
      <c r="C28" s="222"/>
      <c r="D28" s="173"/>
      <c r="E28" s="97"/>
      <c r="F28" s="233"/>
      <c r="G28" s="179"/>
      <c r="H28" s="179"/>
      <c r="I28" s="171"/>
      <c r="J28" s="181"/>
      <c r="K28" s="181"/>
      <c r="L28" s="171"/>
      <c r="M28" s="97"/>
      <c r="N28" s="97"/>
      <c r="O28" s="169"/>
    </row>
    <row r="29" spans="2:15" s="2" customFormat="1" ht="18" customHeight="1" x14ac:dyDescent="0.25">
      <c r="B29" s="273"/>
      <c r="C29" s="222"/>
      <c r="D29" s="169"/>
      <c r="E29" s="97"/>
      <c r="F29" s="233"/>
      <c r="G29" s="179"/>
      <c r="H29" s="179"/>
      <c r="I29" s="171"/>
      <c r="J29" s="172"/>
      <c r="K29" s="172"/>
      <c r="L29" s="171"/>
      <c r="M29" s="169"/>
      <c r="N29" s="240"/>
      <c r="O29" s="169"/>
    </row>
    <row r="30" spans="2:15" s="2" customFormat="1" ht="18" customHeight="1" x14ac:dyDescent="0.25">
      <c r="B30" s="274"/>
      <c r="C30" s="223"/>
      <c r="D30" s="169"/>
      <c r="E30" s="97"/>
      <c r="F30" s="232"/>
      <c r="G30" s="177"/>
      <c r="H30" s="177"/>
      <c r="I30" s="177"/>
      <c r="J30" s="180"/>
      <c r="K30" s="180"/>
      <c r="L30" s="177"/>
      <c r="M30" s="97"/>
      <c r="N30" s="97"/>
      <c r="O30" s="169"/>
    </row>
    <row r="31" spans="2:15" s="2" customFormat="1" ht="18" customHeight="1" x14ac:dyDescent="0.25">
      <c r="B31" s="274"/>
      <c r="C31" s="223"/>
      <c r="D31" s="169"/>
      <c r="E31" s="97"/>
      <c r="F31" s="234"/>
      <c r="G31" s="182"/>
      <c r="H31" s="182"/>
      <c r="I31" s="182"/>
      <c r="J31" s="183"/>
      <c r="K31" s="183"/>
      <c r="L31" s="182"/>
      <c r="M31" s="97"/>
      <c r="N31" s="97"/>
      <c r="O31" s="169"/>
    </row>
    <row r="32" spans="2:15" s="2" customFormat="1" ht="18" customHeight="1" x14ac:dyDescent="0.25">
      <c r="B32" s="175"/>
      <c r="C32" s="222"/>
      <c r="D32" s="169"/>
      <c r="E32" s="97"/>
      <c r="F32" s="232"/>
      <c r="G32" s="177"/>
      <c r="H32" s="177"/>
      <c r="I32" s="177"/>
      <c r="J32" s="183"/>
      <c r="K32" s="183"/>
      <c r="L32" s="177"/>
      <c r="M32" s="97"/>
      <c r="N32" s="97"/>
      <c r="O32" s="169"/>
    </row>
    <row r="33" spans="2:15" s="2" customFormat="1" ht="18" customHeight="1" x14ac:dyDescent="0.25">
      <c r="B33" s="175"/>
      <c r="C33" s="222"/>
      <c r="D33" s="169"/>
      <c r="E33" s="97"/>
      <c r="F33" s="232"/>
      <c r="G33" s="177"/>
      <c r="H33" s="177"/>
      <c r="I33" s="176"/>
      <c r="J33" s="178"/>
      <c r="K33" s="178"/>
      <c r="L33" s="176"/>
      <c r="M33" s="97"/>
      <c r="N33" s="97"/>
      <c r="O33" s="169"/>
    </row>
    <row r="34" spans="2:15" s="2" customFormat="1" ht="18" customHeight="1" x14ac:dyDescent="0.25">
      <c r="B34" s="175"/>
      <c r="C34" s="222"/>
      <c r="D34" s="169"/>
      <c r="E34" s="97"/>
      <c r="F34" s="232"/>
      <c r="G34" s="177"/>
      <c r="H34" s="177"/>
      <c r="I34" s="176"/>
      <c r="J34" s="178"/>
      <c r="K34" s="178"/>
      <c r="L34" s="176"/>
      <c r="M34" s="97"/>
      <c r="N34" s="97"/>
      <c r="O34" s="169"/>
    </row>
    <row r="35" spans="2:15" s="2" customFormat="1" ht="18" customHeight="1" x14ac:dyDescent="0.25">
      <c r="B35" s="175"/>
      <c r="C35" s="222"/>
      <c r="D35" s="173"/>
      <c r="E35" s="97"/>
      <c r="F35" s="232"/>
      <c r="G35" s="177"/>
      <c r="H35" s="177"/>
      <c r="I35" s="176"/>
      <c r="J35" s="178"/>
      <c r="K35" s="178"/>
      <c r="L35" s="176"/>
      <c r="M35" s="97"/>
      <c r="N35" s="97"/>
      <c r="O35" s="169"/>
    </row>
    <row r="36" spans="2:15" s="2" customFormat="1" ht="18" customHeight="1" x14ac:dyDescent="0.25">
      <c r="B36" s="175"/>
      <c r="C36" s="222"/>
      <c r="D36" s="173"/>
      <c r="E36" s="97"/>
      <c r="F36" s="232"/>
      <c r="G36" s="177"/>
      <c r="H36" s="177"/>
      <c r="I36" s="176"/>
      <c r="J36" s="178"/>
      <c r="K36" s="178"/>
      <c r="L36" s="176"/>
      <c r="M36" s="173"/>
      <c r="N36" s="173"/>
      <c r="O36" s="169"/>
    </row>
    <row r="37" spans="2:15" s="2" customFormat="1" ht="18" customHeight="1" x14ac:dyDescent="0.25">
      <c r="B37" s="175"/>
      <c r="C37" s="222"/>
      <c r="D37" s="173"/>
      <c r="E37" s="97"/>
      <c r="F37" s="233"/>
      <c r="G37" s="179"/>
      <c r="H37" s="179"/>
      <c r="I37" s="179"/>
      <c r="J37" s="178"/>
      <c r="K37" s="178"/>
      <c r="L37" s="179"/>
      <c r="M37" s="173"/>
      <c r="N37" s="173"/>
      <c r="O37" s="169"/>
    </row>
    <row r="38" spans="2:15" s="2" customFormat="1" ht="18" customHeight="1" x14ac:dyDescent="0.25">
      <c r="B38" s="273"/>
      <c r="C38" s="222"/>
      <c r="D38" s="173"/>
      <c r="E38" s="97"/>
      <c r="F38" s="233"/>
      <c r="G38" s="179"/>
      <c r="H38" s="184"/>
      <c r="I38" s="184"/>
      <c r="J38" s="185"/>
      <c r="K38" s="185"/>
      <c r="L38" s="184"/>
      <c r="M38" s="97"/>
      <c r="N38" s="97"/>
      <c r="O38" s="169"/>
    </row>
    <row r="39" spans="2:15" s="2" customFormat="1" ht="18" customHeight="1" x14ac:dyDescent="0.25">
      <c r="B39" s="274"/>
      <c r="C39" s="223"/>
      <c r="D39" s="173"/>
      <c r="E39" s="97"/>
      <c r="F39" s="233"/>
      <c r="G39" s="179"/>
      <c r="H39" s="186"/>
      <c r="I39" s="186"/>
      <c r="J39" s="187"/>
      <c r="K39" s="187"/>
      <c r="L39" s="186"/>
      <c r="M39" s="173"/>
      <c r="N39" s="173"/>
      <c r="O39" s="169"/>
    </row>
    <row r="40" spans="2:15" s="2" customFormat="1" ht="18" customHeight="1" x14ac:dyDescent="0.25">
      <c r="B40" s="175"/>
      <c r="C40" s="222"/>
      <c r="D40" s="173"/>
      <c r="E40" s="97"/>
      <c r="F40" s="232"/>
      <c r="G40" s="177"/>
      <c r="H40" s="177"/>
      <c r="I40" s="176"/>
      <c r="J40" s="178"/>
      <c r="K40" s="178"/>
      <c r="L40" s="176"/>
      <c r="M40" s="173"/>
      <c r="N40" s="173"/>
      <c r="O40" s="169"/>
    </row>
    <row r="41" spans="2:15" s="2" customFormat="1" ht="18" customHeight="1" x14ac:dyDescent="0.25">
      <c r="B41" s="273"/>
      <c r="C41" s="222"/>
      <c r="D41" s="173"/>
      <c r="E41" s="97"/>
      <c r="F41" s="232"/>
      <c r="G41" s="177"/>
      <c r="H41" s="177"/>
      <c r="I41" s="177"/>
      <c r="J41" s="180"/>
      <c r="K41" s="180"/>
      <c r="L41" s="177"/>
      <c r="M41" s="173"/>
      <c r="N41" s="173"/>
      <c r="O41" s="169"/>
    </row>
    <row r="42" spans="2:15" s="2" customFormat="1" ht="18" customHeight="1" x14ac:dyDescent="0.25">
      <c r="B42" s="274"/>
      <c r="C42" s="223"/>
      <c r="D42" s="169"/>
      <c r="E42" s="97"/>
      <c r="F42" s="232"/>
      <c r="G42" s="177"/>
      <c r="H42" s="177"/>
      <c r="I42" s="177"/>
      <c r="J42" s="180"/>
      <c r="K42" s="180"/>
      <c r="L42" s="177"/>
      <c r="M42" s="169"/>
      <c r="N42" s="240"/>
      <c r="O42" s="169"/>
    </row>
    <row r="43" spans="2:15" s="2" customFormat="1" ht="18" customHeight="1" x14ac:dyDescent="0.25">
      <c r="B43" s="175"/>
      <c r="C43" s="222"/>
      <c r="D43" s="173"/>
      <c r="E43" s="97"/>
      <c r="F43" s="232"/>
      <c r="G43" s="177"/>
      <c r="H43" s="177"/>
      <c r="I43" s="177"/>
      <c r="J43" s="180"/>
      <c r="K43" s="180"/>
      <c r="L43" s="177"/>
      <c r="M43" s="173"/>
      <c r="N43" s="173"/>
      <c r="O43" s="169"/>
    </row>
    <row r="44" spans="2:15" s="2" customFormat="1" ht="18" customHeight="1" x14ac:dyDescent="0.25">
      <c r="B44" s="175"/>
      <c r="C44" s="222"/>
      <c r="D44" s="173"/>
      <c r="E44" s="97"/>
      <c r="F44" s="232"/>
      <c r="G44" s="177"/>
      <c r="H44" s="177"/>
      <c r="I44" s="177"/>
      <c r="J44" s="180"/>
      <c r="K44" s="180"/>
      <c r="L44" s="177"/>
      <c r="M44" s="173"/>
      <c r="N44" s="173"/>
      <c r="O44" s="169"/>
    </row>
    <row r="45" spans="2:15" s="2" customFormat="1" ht="18" customHeight="1" x14ac:dyDescent="0.25">
      <c r="B45" s="175"/>
      <c r="C45" s="222"/>
      <c r="D45" s="173"/>
      <c r="E45" s="97"/>
      <c r="F45" s="232"/>
      <c r="G45" s="177"/>
      <c r="H45" s="177"/>
      <c r="I45" s="177"/>
      <c r="J45" s="180"/>
      <c r="K45" s="180"/>
      <c r="L45" s="177"/>
      <c r="M45" s="173"/>
      <c r="N45" s="173"/>
      <c r="O45" s="169"/>
    </row>
    <row r="46" spans="2:15" s="2" customFormat="1" ht="18" customHeight="1" x14ac:dyDescent="0.25">
      <c r="B46" s="175"/>
      <c r="C46" s="222"/>
      <c r="D46" s="173"/>
      <c r="E46" s="97"/>
      <c r="F46" s="232"/>
      <c r="G46" s="177"/>
      <c r="H46" s="177"/>
      <c r="I46" s="176"/>
      <c r="J46" s="180"/>
      <c r="K46" s="180"/>
      <c r="L46" s="176"/>
      <c r="M46" s="173"/>
      <c r="N46" s="173"/>
      <c r="O46" s="169"/>
    </row>
    <row r="47" spans="2:15" s="2" customFormat="1" ht="18" customHeight="1" x14ac:dyDescent="0.25">
      <c r="B47" s="175"/>
      <c r="C47" s="222"/>
      <c r="E47" s="97"/>
      <c r="F47" s="222"/>
      <c r="G47" s="188"/>
      <c r="H47" s="188"/>
      <c r="I47" s="176"/>
      <c r="J47" s="178"/>
      <c r="K47" s="178"/>
      <c r="L47" s="176"/>
      <c r="N47" s="238"/>
    </row>
    <row r="48" spans="2:15" s="2" customFormat="1" ht="18" customHeight="1" x14ac:dyDescent="0.25">
      <c r="B48" s="175"/>
      <c r="C48" s="222"/>
      <c r="E48" s="97"/>
      <c r="F48" s="222"/>
      <c r="G48" s="188"/>
      <c r="H48" s="188"/>
      <c r="I48" s="176"/>
      <c r="J48" s="178"/>
      <c r="K48" s="178"/>
      <c r="L48" s="176"/>
      <c r="N48" s="238"/>
    </row>
    <row r="49" spans="2:14" s="2" customFormat="1" ht="18" customHeight="1" x14ac:dyDescent="0.25">
      <c r="B49" s="175"/>
      <c r="C49" s="222"/>
      <c r="E49" s="97"/>
      <c r="F49" s="222"/>
      <c r="G49" s="188"/>
      <c r="H49" s="188"/>
      <c r="I49" s="176"/>
      <c r="J49" s="178"/>
      <c r="K49" s="178"/>
      <c r="L49" s="176"/>
      <c r="N49" s="238"/>
    </row>
    <row r="50" spans="2:14" s="2" customFormat="1" ht="18" customHeight="1" x14ac:dyDescent="0.25">
      <c r="B50" s="175"/>
      <c r="C50" s="222"/>
      <c r="E50" s="97"/>
      <c r="F50" s="222"/>
      <c r="G50" s="188"/>
      <c r="H50" s="188"/>
      <c r="I50" s="176"/>
      <c r="J50" s="178"/>
      <c r="K50" s="178"/>
      <c r="L50" s="176"/>
      <c r="N50" s="238"/>
    </row>
    <row r="51" spans="2:14" s="2" customFormat="1" ht="18" customHeight="1" x14ac:dyDescent="0.25">
      <c r="B51" s="175"/>
      <c r="C51" s="222"/>
      <c r="E51" s="97"/>
      <c r="F51" s="232"/>
      <c r="G51" s="177"/>
      <c r="H51" s="177"/>
      <c r="I51" s="176"/>
      <c r="J51" s="180"/>
      <c r="K51" s="180"/>
      <c r="L51" s="176"/>
      <c r="N51" s="238"/>
    </row>
    <row r="52" spans="2:14" s="2" customFormat="1" ht="18" customHeight="1" x14ac:dyDescent="0.25">
      <c r="B52" s="175"/>
      <c r="C52" s="222"/>
      <c r="E52" s="97"/>
      <c r="F52" s="232"/>
      <c r="G52" s="189"/>
      <c r="H52" s="189"/>
      <c r="I52" s="176"/>
      <c r="J52" s="178"/>
      <c r="K52" s="178"/>
      <c r="L52" s="176"/>
      <c r="N52" s="238"/>
    </row>
    <row r="53" spans="2:14" s="2" customFormat="1" ht="18" customHeight="1" x14ac:dyDescent="0.25">
      <c r="B53" s="175"/>
      <c r="C53" s="222"/>
      <c r="E53" s="4"/>
      <c r="F53" s="233"/>
      <c r="G53" s="179"/>
      <c r="H53" s="179"/>
      <c r="I53" s="179"/>
      <c r="J53" s="190"/>
      <c r="K53" s="190"/>
      <c r="L53" s="171"/>
      <c r="N53" s="238"/>
    </row>
    <row r="54" spans="2:14" s="2" customFormat="1" ht="18" customHeight="1" x14ac:dyDescent="0.25">
      <c r="B54" s="273"/>
      <c r="C54" s="222"/>
      <c r="E54" s="4"/>
      <c r="F54" s="233"/>
      <c r="G54" s="179"/>
      <c r="H54" s="179"/>
      <c r="I54" s="179"/>
      <c r="J54" s="190"/>
      <c r="K54" s="190"/>
      <c r="L54" s="171"/>
      <c r="N54" s="238"/>
    </row>
    <row r="55" spans="2:14" s="2" customFormat="1" ht="18" customHeight="1" x14ac:dyDescent="0.25">
      <c r="B55" s="274"/>
      <c r="C55" s="223"/>
      <c r="E55" s="4"/>
      <c r="F55" s="233"/>
      <c r="G55" s="179"/>
      <c r="H55" s="179"/>
      <c r="I55" s="179"/>
      <c r="J55" s="190"/>
      <c r="K55" s="190"/>
      <c r="L55" s="171"/>
      <c r="N55" s="238"/>
    </row>
    <row r="56" spans="2:14" s="2" customFormat="1" ht="18" customHeight="1" x14ac:dyDescent="0.25">
      <c r="B56" s="90"/>
      <c r="C56" s="91"/>
      <c r="D56" s="92"/>
      <c r="E56" s="152"/>
      <c r="F56" s="91"/>
      <c r="G56" s="93"/>
      <c r="H56" s="90"/>
      <c r="I56" s="90"/>
      <c r="J56" s="94"/>
      <c r="K56" s="94"/>
      <c r="L56" s="95"/>
      <c r="M56" s="191"/>
      <c r="N56" s="205"/>
    </row>
    <row r="57" spans="2:14" s="2" customFormat="1" ht="18" customHeight="1" x14ac:dyDescent="0.25">
      <c r="B57" s="90"/>
      <c r="C57" s="91"/>
      <c r="D57" s="92"/>
      <c r="E57" s="152"/>
      <c r="F57" s="91"/>
      <c r="G57" s="91"/>
      <c r="H57" s="90"/>
      <c r="I57" s="90"/>
      <c r="J57" s="94"/>
      <c r="K57" s="94"/>
      <c r="L57" s="90"/>
      <c r="M57" s="191"/>
      <c r="N57" s="205"/>
    </row>
    <row r="58" spans="2:14" s="2" customFormat="1" ht="18" customHeight="1" x14ac:dyDescent="0.25">
      <c r="B58" s="90"/>
      <c r="C58" s="91"/>
      <c r="D58" s="92"/>
      <c r="E58" s="152"/>
      <c r="F58" s="91"/>
      <c r="G58" s="91"/>
      <c r="H58" s="90"/>
      <c r="I58" s="90"/>
      <c r="J58" s="94"/>
      <c r="K58" s="94"/>
      <c r="L58" s="90"/>
      <c r="M58" s="191"/>
      <c r="N58" s="205"/>
    </row>
    <row r="59" spans="2:14" s="2" customFormat="1" ht="18" customHeight="1" x14ac:dyDescent="0.25">
      <c r="B59" s="90"/>
      <c r="C59" s="91"/>
      <c r="D59" s="92"/>
      <c r="E59" s="152"/>
      <c r="F59" s="91"/>
      <c r="G59" s="91"/>
      <c r="H59" s="90"/>
      <c r="I59" s="90"/>
      <c r="J59" s="94"/>
      <c r="K59" s="94"/>
      <c r="L59" s="90"/>
      <c r="M59" s="191"/>
      <c r="N59" s="205"/>
    </row>
    <row r="60" spans="2:14" s="2" customFormat="1" ht="18" customHeight="1" x14ac:dyDescent="0.25">
      <c r="B60" s="90"/>
      <c r="C60" s="91"/>
      <c r="D60" s="92"/>
      <c r="E60" s="152"/>
      <c r="F60" s="91"/>
      <c r="G60" s="91"/>
      <c r="H60" s="90"/>
      <c r="I60" s="90"/>
      <c r="J60" s="94"/>
      <c r="K60" s="94"/>
      <c r="L60" s="90"/>
      <c r="M60" s="191"/>
      <c r="N60" s="205"/>
    </row>
    <row r="61" spans="2:14" s="2" customFormat="1" ht="18" customHeight="1" x14ac:dyDescent="0.25">
      <c r="B61" s="90"/>
      <c r="C61" s="91"/>
      <c r="D61" s="92"/>
      <c r="E61" s="152"/>
      <c r="F61" s="91"/>
      <c r="G61" s="91"/>
      <c r="H61" s="90"/>
      <c r="I61" s="90"/>
      <c r="J61" s="94"/>
      <c r="K61" s="94"/>
      <c r="L61" s="100"/>
      <c r="M61" s="191"/>
      <c r="N61" s="205"/>
    </row>
    <row r="62" spans="2:14" s="2" customFormat="1" ht="18" customHeight="1" x14ac:dyDescent="0.25">
      <c r="B62" s="90"/>
      <c r="C62" s="91"/>
      <c r="D62" s="92"/>
      <c r="E62" s="152"/>
      <c r="F62" s="91"/>
      <c r="G62" s="91"/>
      <c r="H62" s="90"/>
      <c r="I62" s="90"/>
      <c r="J62" s="94"/>
      <c r="K62" s="94"/>
      <c r="L62" s="90"/>
      <c r="M62" s="191"/>
      <c r="N62" s="205"/>
    </row>
    <row r="63" spans="2:14" s="2" customFormat="1" ht="18" customHeight="1" x14ac:dyDescent="0.25">
      <c r="B63" s="90"/>
      <c r="C63" s="91"/>
      <c r="D63" s="92"/>
      <c r="E63" s="152"/>
      <c r="F63" s="91"/>
      <c r="G63" s="93"/>
      <c r="H63" s="90"/>
      <c r="I63" s="90"/>
      <c r="J63" s="94"/>
      <c r="K63" s="94"/>
      <c r="L63" s="90"/>
      <c r="M63" s="192"/>
      <c r="N63" s="192"/>
    </row>
    <row r="64" spans="2:14" s="2" customFormat="1" ht="18" customHeight="1" x14ac:dyDescent="0.25">
      <c r="B64" s="90"/>
      <c r="C64" s="91"/>
      <c r="D64" s="92"/>
      <c r="E64" s="152"/>
      <c r="F64" s="91"/>
      <c r="G64" s="93"/>
      <c r="H64" s="90"/>
      <c r="I64" s="90"/>
      <c r="J64" s="94"/>
      <c r="K64" s="94"/>
      <c r="L64" s="90"/>
      <c r="M64" s="192"/>
      <c r="N64" s="192"/>
    </row>
    <row r="65" spans="2:14" s="2" customFormat="1" ht="18" customHeight="1" x14ac:dyDescent="0.25">
      <c r="B65" s="90"/>
      <c r="C65" s="91"/>
      <c r="D65" s="92"/>
      <c r="E65" s="152"/>
      <c r="F65" s="91"/>
      <c r="G65" s="91"/>
      <c r="H65" s="90"/>
      <c r="I65" s="90"/>
      <c r="J65" s="94"/>
      <c r="K65" s="94"/>
      <c r="L65" s="90"/>
      <c r="M65" s="193"/>
      <c r="N65" s="193"/>
    </row>
    <row r="66" spans="2:14" s="2" customFormat="1" ht="18" customHeight="1" x14ac:dyDescent="0.25">
      <c r="B66" s="90"/>
      <c r="C66" s="91"/>
      <c r="D66" s="92"/>
      <c r="E66" s="152"/>
      <c r="F66" s="91"/>
      <c r="G66" s="91"/>
      <c r="H66" s="90"/>
      <c r="I66" s="90"/>
      <c r="J66" s="94"/>
      <c r="K66" s="94"/>
      <c r="L66" s="90"/>
      <c r="M66" s="193"/>
      <c r="N66" s="193"/>
    </row>
    <row r="67" spans="2:14" s="2" customFormat="1" ht="18" customHeight="1" x14ac:dyDescent="0.25">
      <c r="B67" s="97"/>
      <c r="C67" s="91"/>
      <c r="D67" s="92"/>
      <c r="E67" s="152"/>
      <c r="F67" s="91"/>
      <c r="G67" s="91"/>
      <c r="H67" s="90"/>
      <c r="I67" s="90"/>
      <c r="J67" s="94"/>
      <c r="K67" s="94"/>
      <c r="L67" s="90"/>
      <c r="M67" s="193"/>
      <c r="N67" s="193"/>
    </row>
    <row r="68" spans="2:14" s="2" customFormat="1" ht="18" customHeight="1" x14ac:dyDescent="0.25">
      <c r="B68" s="90"/>
      <c r="C68" s="91"/>
      <c r="D68" s="92"/>
      <c r="E68" s="152"/>
      <c r="F68" s="91"/>
      <c r="G68" s="91"/>
      <c r="H68" s="90"/>
      <c r="I68" s="90"/>
      <c r="J68" s="94"/>
      <c r="K68" s="94"/>
      <c r="L68" s="100"/>
      <c r="M68" s="191"/>
      <c r="N68" s="205"/>
    </row>
    <row r="69" spans="2:14" s="2" customFormat="1" ht="18" customHeight="1" x14ac:dyDescent="0.25">
      <c r="B69" s="90"/>
      <c r="C69" s="91"/>
      <c r="D69" s="92"/>
      <c r="E69" s="152"/>
      <c r="F69" s="91"/>
      <c r="G69" s="91"/>
      <c r="H69" s="90"/>
      <c r="I69" s="90"/>
      <c r="J69" s="94"/>
      <c r="K69" s="94"/>
      <c r="L69" s="90"/>
      <c r="M69" s="191"/>
      <c r="N69" s="205"/>
    </row>
    <row r="70" spans="2:14" s="2" customFormat="1" ht="18" customHeight="1" x14ac:dyDescent="0.25">
      <c r="B70" s="90"/>
      <c r="C70" s="91"/>
      <c r="D70" s="92"/>
      <c r="E70" s="152"/>
      <c r="F70" s="91"/>
      <c r="G70" s="93"/>
      <c r="H70" s="90"/>
      <c r="I70" s="90"/>
      <c r="J70" s="94"/>
      <c r="K70" s="94"/>
      <c r="L70" s="90"/>
      <c r="M70" s="191"/>
      <c r="N70" s="205"/>
    </row>
    <row r="71" spans="2:14" s="2" customFormat="1" ht="18" customHeight="1" x14ac:dyDescent="0.25">
      <c r="B71" s="90"/>
      <c r="C71" s="91"/>
      <c r="D71" s="92"/>
      <c r="E71" s="152"/>
      <c r="F71" s="91"/>
      <c r="G71" s="91"/>
      <c r="H71" s="90"/>
      <c r="I71" s="90"/>
      <c r="J71" s="94"/>
      <c r="K71" s="94"/>
      <c r="L71" s="90"/>
      <c r="M71" s="191"/>
      <c r="N71" s="205"/>
    </row>
    <row r="72" spans="2:14" s="2" customFormat="1" ht="18" customHeight="1" x14ac:dyDescent="0.25">
      <c r="B72" s="117"/>
      <c r="C72" s="224"/>
      <c r="D72" s="106"/>
      <c r="E72" s="133"/>
      <c r="F72" s="224"/>
      <c r="G72" s="194"/>
      <c r="H72" s="194"/>
      <c r="I72" s="194"/>
      <c r="J72" s="195"/>
      <c r="K72" s="195"/>
      <c r="L72" s="90"/>
      <c r="M72" s="191"/>
      <c r="N72" s="205"/>
    </row>
    <row r="73" spans="2:14" s="2" customFormat="1" ht="18" customHeight="1" x14ac:dyDescent="0.25">
      <c r="B73" s="117"/>
      <c r="C73" s="131"/>
      <c r="D73" s="106"/>
      <c r="E73" s="133"/>
      <c r="F73" s="131"/>
      <c r="G73" s="90"/>
      <c r="H73" s="90"/>
      <c r="I73" s="90"/>
      <c r="J73" s="195"/>
      <c r="K73" s="195"/>
      <c r="L73" s="90"/>
      <c r="M73" s="191"/>
      <c r="N73" s="205"/>
    </row>
    <row r="74" spans="2:14" s="2" customFormat="1" ht="18" customHeight="1" x14ac:dyDescent="0.25">
      <c r="B74" s="117"/>
      <c r="C74" s="131"/>
      <c r="D74" s="106"/>
      <c r="E74" s="133"/>
      <c r="F74" s="131"/>
      <c r="G74" s="90"/>
      <c r="H74" s="90"/>
      <c r="I74" s="90"/>
      <c r="J74" s="195"/>
      <c r="K74" s="195"/>
      <c r="L74" s="90"/>
      <c r="M74" s="191"/>
      <c r="N74" s="205"/>
    </row>
    <row r="75" spans="2:14" s="2" customFormat="1" ht="18" customHeight="1" x14ac:dyDescent="0.25">
      <c r="B75" s="117"/>
      <c r="C75" s="131"/>
      <c r="D75" s="106"/>
      <c r="E75" s="133"/>
      <c r="F75" s="131"/>
      <c r="G75" s="90"/>
      <c r="H75" s="90"/>
      <c r="I75" s="90"/>
      <c r="J75" s="195"/>
      <c r="K75" s="195"/>
      <c r="L75" s="90"/>
      <c r="M75" s="191"/>
      <c r="N75" s="205"/>
    </row>
    <row r="76" spans="2:14" s="2" customFormat="1" ht="18" customHeight="1" x14ac:dyDescent="0.25">
      <c r="B76" s="117"/>
      <c r="C76" s="131"/>
      <c r="D76" s="106"/>
      <c r="E76" s="133"/>
      <c r="F76" s="131"/>
      <c r="G76" s="90"/>
      <c r="H76" s="90"/>
      <c r="I76" s="90"/>
      <c r="J76" s="195"/>
      <c r="K76" s="195"/>
      <c r="L76" s="90"/>
      <c r="M76" s="191"/>
      <c r="N76" s="205"/>
    </row>
    <row r="77" spans="2:14" s="2" customFormat="1" ht="18" customHeight="1" x14ac:dyDescent="0.25">
      <c r="B77" s="117"/>
      <c r="C77" s="131"/>
      <c r="D77" s="106"/>
      <c r="E77" s="133"/>
      <c r="F77" s="131"/>
      <c r="G77" s="90"/>
      <c r="H77" s="90"/>
      <c r="I77" s="90"/>
      <c r="J77" s="195"/>
      <c r="K77" s="195"/>
      <c r="L77" s="90"/>
      <c r="M77" s="191"/>
      <c r="N77" s="205"/>
    </row>
    <row r="78" spans="2:14" s="2" customFormat="1" ht="18" customHeight="1" x14ac:dyDescent="0.25">
      <c r="B78" s="117"/>
      <c r="C78" s="131"/>
      <c r="D78" s="106"/>
      <c r="E78" s="133"/>
      <c r="F78" s="131"/>
      <c r="G78" s="90"/>
      <c r="H78" s="90"/>
      <c r="I78" s="90"/>
      <c r="J78" s="195"/>
      <c r="K78" s="195"/>
      <c r="L78" s="90"/>
      <c r="M78" s="191"/>
      <c r="N78" s="205"/>
    </row>
    <row r="79" spans="2:14" s="2" customFormat="1" ht="18" customHeight="1" x14ac:dyDescent="0.25">
      <c r="B79" s="117"/>
      <c r="C79" s="131"/>
      <c r="D79" s="92"/>
      <c r="E79" s="152"/>
      <c r="F79" s="131"/>
      <c r="G79" s="90"/>
      <c r="H79" s="90"/>
      <c r="I79" s="90"/>
      <c r="J79" s="195"/>
      <c r="K79" s="195"/>
      <c r="L79" s="90"/>
      <c r="M79" s="192"/>
      <c r="N79" s="192"/>
    </row>
    <row r="80" spans="2:14" s="2" customFormat="1" ht="18" customHeight="1" x14ac:dyDescent="0.25">
      <c r="B80" s="117"/>
      <c r="C80" s="131"/>
      <c r="D80" s="106"/>
      <c r="E80" s="133"/>
      <c r="F80" s="235"/>
      <c r="G80" s="196"/>
      <c r="H80" s="196"/>
      <c r="I80" s="196"/>
      <c r="J80" s="195"/>
      <c r="K80" s="195"/>
      <c r="L80" s="196"/>
      <c r="M80" s="192"/>
      <c r="N80" s="192"/>
    </row>
    <row r="81" spans="2:14" s="2" customFormat="1" ht="18" customHeight="1" x14ac:dyDescent="0.25">
      <c r="B81" s="117"/>
      <c r="C81" s="131"/>
      <c r="D81" s="106"/>
      <c r="E81" s="133"/>
      <c r="F81" s="235"/>
      <c r="G81" s="196"/>
      <c r="H81" s="196"/>
      <c r="I81" s="196"/>
      <c r="J81" s="195"/>
      <c r="K81" s="195"/>
      <c r="L81" s="196"/>
      <c r="M81" s="193"/>
      <c r="N81" s="193"/>
    </row>
    <row r="82" spans="2:14" s="2" customFormat="1" ht="18" customHeight="1" x14ac:dyDescent="0.25">
      <c r="B82" s="117"/>
      <c r="C82" s="131"/>
      <c r="D82" s="106"/>
      <c r="E82" s="133"/>
      <c r="F82" s="131"/>
      <c r="G82" s="90"/>
      <c r="H82" s="90"/>
      <c r="I82" s="90"/>
      <c r="J82" s="195"/>
      <c r="K82" s="195"/>
      <c r="L82" s="90"/>
      <c r="M82" s="193"/>
      <c r="N82" s="193"/>
    </row>
    <row r="83" spans="2:14" s="2" customFormat="1" ht="18" customHeight="1" x14ac:dyDescent="0.25">
      <c r="B83" s="117"/>
      <c r="C83" s="131"/>
      <c r="D83" s="106"/>
      <c r="E83" s="133"/>
      <c r="F83" s="131"/>
      <c r="G83" s="90"/>
      <c r="H83" s="90"/>
      <c r="I83" s="90"/>
      <c r="J83" s="195"/>
      <c r="K83" s="195"/>
      <c r="L83" s="90"/>
      <c r="M83" s="193"/>
      <c r="N83" s="193"/>
    </row>
    <row r="84" spans="2:14" s="2" customFormat="1" ht="18" customHeight="1" x14ac:dyDescent="0.25">
      <c r="B84" s="117"/>
      <c r="C84" s="131"/>
      <c r="D84" s="92"/>
      <c r="E84" s="152"/>
      <c r="F84" s="235"/>
      <c r="G84" s="196"/>
      <c r="H84" s="196"/>
      <c r="I84" s="196"/>
      <c r="J84" s="195"/>
      <c r="K84" s="195"/>
      <c r="L84" s="196"/>
      <c r="M84" s="197"/>
      <c r="N84" s="202"/>
    </row>
    <row r="85" spans="2:14" s="2" customFormat="1" ht="18" customHeight="1" x14ac:dyDescent="0.25">
      <c r="B85" s="117"/>
      <c r="C85" s="131"/>
      <c r="D85" s="106"/>
      <c r="E85" s="152"/>
      <c r="F85" s="131"/>
      <c r="G85" s="90"/>
      <c r="H85" s="90"/>
      <c r="I85" s="90"/>
      <c r="J85" s="195"/>
      <c r="K85" s="195"/>
      <c r="L85" s="90"/>
      <c r="M85" s="197"/>
      <c r="N85" s="202"/>
    </row>
    <row r="86" spans="2:14" s="2" customFormat="1" ht="18" customHeight="1" x14ac:dyDescent="0.25">
      <c r="B86" s="117"/>
      <c r="C86" s="131"/>
      <c r="D86" s="92"/>
      <c r="E86" s="152"/>
      <c r="F86" s="131"/>
      <c r="G86" s="90"/>
      <c r="H86" s="90"/>
      <c r="I86" s="90"/>
      <c r="J86" s="195"/>
      <c r="K86" s="195"/>
      <c r="L86" s="90"/>
      <c r="M86" s="197"/>
      <c r="N86" s="202"/>
    </row>
    <row r="87" spans="2:14" s="2" customFormat="1" ht="18" customHeight="1" x14ac:dyDescent="0.25">
      <c r="B87" s="117"/>
      <c r="C87" s="131"/>
      <c r="D87" s="92"/>
      <c r="E87" s="152"/>
      <c r="F87" s="131"/>
      <c r="G87" s="90"/>
      <c r="H87" s="90"/>
      <c r="I87" s="90"/>
      <c r="J87" s="195"/>
      <c r="K87" s="195"/>
      <c r="L87" s="90"/>
      <c r="M87" s="197"/>
      <c r="N87" s="202"/>
    </row>
    <row r="88" spans="2:14" s="2" customFormat="1" ht="18" customHeight="1" x14ac:dyDescent="0.25">
      <c r="B88" s="117"/>
      <c r="C88" s="131"/>
      <c r="D88" s="92"/>
      <c r="E88" s="152"/>
      <c r="F88" s="131"/>
      <c r="G88" s="90"/>
      <c r="H88" s="90"/>
      <c r="I88" s="90"/>
      <c r="J88" s="195"/>
      <c r="K88" s="195"/>
      <c r="L88" s="90"/>
      <c r="M88" s="197"/>
      <c r="N88" s="202"/>
    </row>
    <row r="89" spans="2:14" s="2" customFormat="1" ht="18" customHeight="1" x14ac:dyDescent="0.25">
      <c r="B89" s="117"/>
      <c r="C89" s="131"/>
      <c r="D89" s="92"/>
      <c r="E89" s="152"/>
      <c r="F89" s="131"/>
      <c r="G89" s="90"/>
      <c r="H89" s="90"/>
      <c r="I89" s="90"/>
      <c r="J89" s="195"/>
      <c r="K89" s="195"/>
      <c r="L89" s="90"/>
      <c r="M89" s="198"/>
      <c r="N89" s="198"/>
    </row>
    <row r="90" spans="2:14" s="2" customFormat="1" ht="18" customHeight="1" x14ac:dyDescent="0.25">
      <c r="B90" s="117"/>
      <c r="C90" s="131"/>
      <c r="D90" s="92"/>
      <c r="E90" s="152"/>
      <c r="F90" s="131"/>
      <c r="G90" s="90"/>
      <c r="H90" s="90"/>
      <c r="I90" s="90"/>
      <c r="J90" s="195"/>
      <c r="K90" s="195"/>
      <c r="L90" s="90"/>
      <c r="M90" s="199"/>
      <c r="N90" s="199"/>
    </row>
    <row r="91" spans="2:14" s="2" customFormat="1" ht="18" customHeight="1" x14ac:dyDescent="0.25">
      <c r="B91" s="117"/>
      <c r="C91" s="131"/>
      <c r="D91" s="92"/>
      <c r="E91" s="152"/>
      <c r="F91" s="131"/>
      <c r="G91" s="90"/>
      <c r="H91" s="90"/>
      <c r="I91" s="90"/>
      <c r="J91" s="195"/>
      <c r="K91" s="195"/>
      <c r="L91" s="90"/>
      <c r="M91" s="199"/>
      <c r="N91" s="199"/>
    </row>
    <row r="92" spans="2:14" s="2" customFormat="1" ht="18" customHeight="1" x14ac:dyDescent="0.25">
      <c r="B92" s="117"/>
      <c r="C92" s="131"/>
      <c r="D92" s="92"/>
      <c r="E92" s="152"/>
      <c r="F92" s="131"/>
      <c r="G92" s="90"/>
      <c r="H92" s="90"/>
      <c r="I92" s="90"/>
      <c r="J92" s="195"/>
      <c r="K92" s="195"/>
      <c r="L92" s="90"/>
      <c r="M92" s="199"/>
      <c r="N92" s="199"/>
    </row>
    <row r="93" spans="2:14" s="2" customFormat="1" ht="18" customHeight="1" x14ac:dyDescent="0.25">
      <c r="B93" s="117"/>
      <c r="C93" s="131"/>
      <c r="D93" s="92"/>
      <c r="E93" s="152"/>
      <c r="F93" s="131"/>
      <c r="G93" s="90"/>
      <c r="H93" s="90"/>
      <c r="I93" s="90"/>
      <c r="J93" s="195"/>
      <c r="K93" s="195"/>
      <c r="L93" s="90"/>
      <c r="M93" s="200"/>
      <c r="N93" s="199"/>
    </row>
    <row r="94" spans="2:14" s="2" customFormat="1" ht="18" customHeight="1" x14ac:dyDescent="0.25">
      <c r="B94" s="117"/>
      <c r="C94" s="131"/>
      <c r="D94" s="92"/>
      <c r="E94" s="152"/>
      <c r="F94" s="131"/>
      <c r="G94" s="90"/>
      <c r="H94" s="90"/>
      <c r="I94" s="90"/>
      <c r="J94" s="195"/>
      <c r="K94" s="195"/>
      <c r="L94" s="90"/>
      <c r="M94" s="201"/>
      <c r="N94" s="241"/>
    </row>
    <row r="95" spans="2:14" s="2" customFormat="1" ht="18" customHeight="1" x14ac:dyDescent="0.25">
      <c r="B95" s="117"/>
      <c r="C95" s="131"/>
      <c r="D95" s="106"/>
      <c r="E95" s="133"/>
      <c r="F95" s="131"/>
      <c r="G95" s="90"/>
      <c r="H95" s="90"/>
      <c r="I95" s="90"/>
      <c r="J95" s="195"/>
      <c r="K95" s="195"/>
      <c r="L95" s="90"/>
      <c r="M95" s="201"/>
      <c r="N95" s="241"/>
    </row>
    <row r="96" spans="2:14" s="2" customFormat="1" ht="18" customHeight="1" x14ac:dyDescent="0.25">
      <c r="B96" s="117"/>
      <c r="C96" s="131"/>
      <c r="D96" s="92"/>
      <c r="E96" s="133"/>
      <c r="F96" s="131"/>
      <c r="G96" s="90"/>
      <c r="H96" s="90"/>
      <c r="I96" s="90"/>
      <c r="J96" s="195"/>
      <c r="K96" s="195"/>
      <c r="L96" s="90"/>
      <c r="M96" s="201"/>
      <c r="N96" s="241"/>
    </row>
    <row r="97" spans="2:14" s="2" customFormat="1" ht="18" customHeight="1" x14ac:dyDescent="0.25">
      <c r="B97" s="117"/>
      <c r="C97" s="131"/>
      <c r="D97" s="106"/>
      <c r="E97" s="152"/>
      <c r="F97" s="131"/>
      <c r="G97" s="90"/>
      <c r="H97" s="90"/>
      <c r="I97" s="90"/>
      <c r="J97" s="195"/>
      <c r="K97" s="195"/>
      <c r="L97" s="90"/>
      <c r="M97" s="201"/>
      <c r="N97" s="241"/>
    </row>
    <row r="98" spans="2:14" s="2" customFormat="1" ht="18" customHeight="1" x14ac:dyDescent="0.25">
      <c r="B98" s="117"/>
      <c r="C98" s="131"/>
      <c r="D98" s="106"/>
      <c r="E98" s="133"/>
      <c r="F98" s="131"/>
      <c r="G98" s="90"/>
      <c r="H98" s="90"/>
      <c r="I98" s="90"/>
      <c r="J98" s="195"/>
      <c r="K98" s="195"/>
      <c r="L98" s="90"/>
      <c r="M98" s="202"/>
      <c r="N98" s="202"/>
    </row>
    <row r="99" spans="2:14" s="2" customFormat="1" ht="18" customHeight="1" x14ac:dyDescent="0.25">
      <c r="B99" s="117"/>
      <c r="C99" s="131"/>
      <c r="D99" s="106"/>
      <c r="E99" s="133"/>
      <c r="F99" s="131"/>
      <c r="G99" s="90"/>
      <c r="H99" s="90"/>
      <c r="I99" s="90"/>
      <c r="J99" s="195"/>
      <c r="K99" s="195"/>
      <c r="L99" s="90"/>
      <c r="M99" s="201"/>
      <c r="N99" s="241"/>
    </row>
    <row r="100" spans="2:14" s="2" customFormat="1" ht="18" customHeight="1" x14ac:dyDescent="0.25">
      <c r="B100" s="117"/>
      <c r="C100" s="131"/>
      <c r="D100" s="106"/>
      <c r="E100" s="133"/>
      <c r="F100" s="131"/>
      <c r="G100" s="90"/>
      <c r="H100" s="90"/>
      <c r="I100" s="90"/>
      <c r="J100" s="195"/>
      <c r="K100" s="195"/>
      <c r="L100" s="90"/>
      <c r="M100" s="201"/>
      <c r="N100" s="241"/>
    </row>
    <row r="101" spans="2:14" s="2" customFormat="1" ht="18" customHeight="1" x14ac:dyDescent="0.25">
      <c r="B101" s="117"/>
      <c r="C101" s="131"/>
      <c r="D101" s="92"/>
      <c r="E101" s="133"/>
      <c r="F101" s="131"/>
      <c r="G101" s="90"/>
      <c r="H101" s="90"/>
      <c r="I101" s="90"/>
      <c r="J101" s="195"/>
      <c r="K101" s="195"/>
      <c r="L101" s="90"/>
      <c r="M101" s="201"/>
      <c r="N101" s="241"/>
    </row>
    <row r="102" spans="2:14" s="2" customFormat="1" ht="18" customHeight="1" x14ac:dyDescent="0.25">
      <c r="B102" s="117"/>
      <c r="C102" s="131"/>
      <c r="D102" s="92"/>
      <c r="E102" s="152"/>
      <c r="F102" s="131"/>
      <c r="G102" s="90"/>
      <c r="H102" s="90"/>
      <c r="I102" s="90"/>
      <c r="J102" s="195"/>
      <c r="K102" s="195"/>
      <c r="L102" s="90"/>
      <c r="M102" s="201"/>
      <c r="N102" s="241"/>
    </row>
    <row r="103" spans="2:14" s="2" customFormat="1" ht="18" customHeight="1" x14ac:dyDescent="0.25">
      <c r="B103" s="117"/>
      <c r="C103" s="131"/>
      <c r="D103" s="106"/>
      <c r="E103" s="133"/>
      <c r="F103" s="131"/>
      <c r="G103" s="90"/>
      <c r="H103" s="90"/>
      <c r="I103" s="90"/>
      <c r="J103" s="195"/>
      <c r="K103" s="195"/>
      <c r="L103" s="90"/>
      <c r="M103" s="201"/>
      <c r="N103" s="241"/>
    </row>
    <row r="104" spans="2:14" s="2" customFormat="1" ht="18" customHeight="1" x14ac:dyDescent="0.25">
      <c r="B104" s="117"/>
      <c r="C104" s="131"/>
      <c r="D104" s="106"/>
      <c r="E104" s="133"/>
      <c r="F104" s="131"/>
      <c r="G104" s="90"/>
      <c r="H104" s="90"/>
      <c r="I104" s="90"/>
      <c r="J104" s="195"/>
      <c r="K104" s="195"/>
      <c r="L104" s="90"/>
      <c r="M104" s="201"/>
      <c r="N104" s="241"/>
    </row>
    <row r="105" spans="2:14" s="2" customFormat="1" ht="18" customHeight="1" x14ac:dyDescent="0.25">
      <c r="B105" s="117"/>
      <c r="C105" s="131"/>
      <c r="D105" s="106"/>
      <c r="E105" s="133"/>
      <c r="F105" s="131"/>
      <c r="G105" s="90"/>
      <c r="H105" s="90"/>
      <c r="I105" s="90"/>
      <c r="J105" s="195"/>
      <c r="K105" s="195"/>
      <c r="L105" s="90"/>
      <c r="M105" s="201"/>
      <c r="N105" s="241"/>
    </row>
    <row r="106" spans="2:14" s="2" customFormat="1" ht="18" customHeight="1" x14ac:dyDescent="0.25">
      <c r="B106" s="117"/>
      <c r="C106" s="131"/>
      <c r="D106" s="106"/>
      <c r="E106" s="133"/>
      <c r="F106" s="131"/>
      <c r="G106" s="90"/>
      <c r="H106" s="90"/>
      <c r="I106" s="90"/>
      <c r="J106" s="195"/>
      <c r="K106" s="195"/>
      <c r="L106" s="90"/>
      <c r="M106" s="201"/>
      <c r="N106" s="241"/>
    </row>
    <row r="107" spans="2:14" s="2" customFormat="1" ht="18" customHeight="1" x14ac:dyDescent="0.25">
      <c r="B107" s="117"/>
      <c r="C107" s="131"/>
      <c r="D107" s="92"/>
      <c r="E107" s="152"/>
      <c r="F107" s="131"/>
      <c r="G107" s="90"/>
      <c r="H107" s="90"/>
      <c r="I107" s="90"/>
      <c r="J107" s="195"/>
      <c r="K107" s="195"/>
      <c r="L107" s="90"/>
      <c r="M107" s="201"/>
      <c r="N107" s="241"/>
    </row>
    <row r="108" spans="2:14" s="2" customFormat="1" ht="18" customHeight="1" x14ac:dyDescent="0.25">
      <c r="B108" s="117"/>
      <c r="C108" s="131"/>
      <c r="D108" s="106"/>
      <c r="E108" s="133"/>
      <c r="F108" s="131"/>
      <c r="G108" s="90"/>
      <c r="H108" s="90"/>
      <c r="I108" s="90"/>
      <c r="J108" s="195"/>
      <c r="K108" s="195"/>
      <c r="L108" s="90"/>
      <c r="M108" s="201"/>
      <c r="N108" s="241"/>
    </row>
    <row r="109" spans="2:14" s="2" customFormat="1" ht="18" customHeight="1" x14ac:dyDescent="0.25">
      <c r="B109" s="117"/>
      <c r="C109" s="131"/>
      <c r="D109" s="92"/>
      <c r="E109" s="152"/>
      <c r="F109" s="131"/>
      <c r="G109" s="90"/>
      <c r="H109" s="90"/>
      <c r="I109" s="90"/>
      <c r="J109" s="195"/>
      <c r="K109" s="195"/>
      <c r="L109" s="90"/>
      <c r="M109" s="201"/>
      <c r="N109" s="241"/>
    </row>
    <row r="110" spans="2:14" s="2" customFormat="1" ht="18" customHeight="1" x14ac:dyDescent="0.25">
      <c r="B110" s="117"/>
      <c r="C110" s="131"/>
      <c r="D110" s="106"/>
      <c r="E110" s="133"/>
      <c r="F110" s="131"/>
      <c r="G110" s="90"/>
      <c r="H110" s="90"/>
      <c r="I110" s="90"/>
      <c r="J110" s="195"/>
      <c r="K110" s="195"/>
      <c r="L110" s="90"/>
      <c r="M110" s="203"/>
      <c r="N110" s="242"/>
    </row>
    <row r="111" spans="2:14" s="2" customFormat="1" ht="18" customHeight="1" x14ac:dyDescent="0.25">
      <c r="B111" s="117"/>
      <c r="C111" s="131"/>
      <c r="D111" s="92"/>
      <c r="E111" s="152"/>
      <c r="F111" s="131"/>
      <c r="G111" s="90"/>
      <c r="H111" s="90"/>
      <c r="I111" s="90"/>
      <c r="J111" s="195"/>
      <c r="K111" s="195"/>
      <c r="L111" s="90"/>
      <c r="M111" s="204"/>
      <c r="N111" s="193"/>
    </row>
    <row r="112" spans="2:14" s="2" customFormat="1" ht="18" customHeight="1" x14ac:dyDescent="0.25">
      <c r="B112" s="117"/>
      <c r="C112" s="131"/>
      <c r="D112" s="106"/>
      <c r="E112" s="133"/>
      <c r="F112" s="131"/>
      <c r="G112" s="90"/>
      <c r="H112" s="90"/>
      <c r="I112" s="90"/>
      <c r="J112" s="195"/>
      <c r="K112" s="195"/>
      <c r="L112" s="90"/>
      <c r="M112" s="203"/>
      <c r="N112" s="242"/>
    </row>
    <row r="113" spans="2:14" s="2" customFormat="1" ht="18" customHeight="1" x14ac:dyDescent="0.25">
      <c r="B113" s="117"/>
      <c r="C113" s="131"/>
      <c r="D113" s="106"/>
      <c r="E113" s="133"/>
      <c r="F113" s="131"/>
      <c r="G113" s="90"/>
      <c r="H113" s="90"/>
      <c r="I113" s="90"/>
      <c r="J113" s="195"/>
      <c r="K113" s="195"/>
      <c r="L113" s="90"/>
      <c r="M113" s="203"/>
      <c r="N113" s="242"/>
    </row>
    <row r="114" spans="2:14" s="2" customFormat="1" ht="18" customHeight="1" x14ac:dyDescent="0.25">
      <c r="B114" s="117"/>
      <c r="C114" s="131"/>
      <c r="D114" s="106"/>
      <c r="E114" s="133"/>
      <c r="F114" s="131"/>
      <c r="G114" s="90"/>
      <c r="H114" s="90"/>
      <c r="I114" s="90"/>
      <c r="J114" s="195"/>
      <c r="K114" s="195"/>
      <c r="L114" s="90"/>
      <c r="M114" s="203"/>
      <c r="N114" s="242"/>
    </row>
    <row r="115" spans="2:14" s="2" customFormat="1" ht="18" customHeight="1" x14ac:dyDescent="0.25">
      <c r="B115" s="117"/>
      <c r="C115" s="131"/>
      <c r="D115" s="106"/>
      <c r="E115" s="133"/>
      <c r="F115" s="131"/>
      <c r="G115" s="90"/>
      <c r="H115" s="90"/>
      <c r="I115" s="90"/>
      <c r="J115" s="195"/>
      <c r="K115" s="195"/>
      <c r="L115" s="90"/>
      <c r="M115" s="203"/>
      <c r="N115" s="242"/>
    </row>
    <row r="116" spans="2:14" s="2" customFormat="1" ht="18" customHeight="1" x14ac:dyDescent="0.25">
      <c r="B116" s="117"/>
      <c r="C116" s="131"/>
      <c r="D116" s="92"/>
      <c r="E116" s="152"/>
      <c r="F116" s="131"/>
      <c r="G116" s="90"/>
      <c r="H116" s="90"/>
      <c r="I116" s="90"/>
      <c r="J116" s="195"/>
      <c r="K116" s="195"/>
      <c r="L116" s="90"/>
      <c r="M116" s="203"/>
      <c r="N116" s="242"/>
    </row>
    <row r="117" spans="2:14" s="2" customFormat="1" ht="18" customHeight="1" x14ac:dyDescent="0.25">
      <c r="B117" s="117"/>
      <c r="C117" s="131"/>
      <c r="D117" s="92"/>
      <c r="E117" s="152"/>
      <c r="F117" s="131"/>
      <c r="G117" s="90"/>
      <c r="H117" s="90"/>
      <c r="I117" s="90"/>
      <c r="J117" s="195"/>
      <c r="K117" s="195"/>
      <c r="L117" s="90"/>
      <c r="M117" s="205"/>
      <c r="N117" s="205"/>
    </row>
    <row r="118" spans="2:14" s="2" customFormat="1" ht="18" customHeight="1" x14ac:dyDescent="0.25">
      <c r="B118" s="117"/>
      <c r="C118" s="131"/>
      <c r="D118" s="106"/>
      <c r="E118" s="133"/>
      <c r="F118" s="131"/>
      <c r="G118" s="90"/>
      <c r="H118" s="90"/>
      <c r="I118" s="90"/>
      <c r="J118" s="195"/>
      <c r="K118" s="195"/>
      <c r="L118" s="90"/>
      <c r="M118" s="205"/>
      <c r="N118" s="205"/>
    </row>
    <row r="119" spans="2:14" s="2" customFormat="1" ht="18" customHeight="1" x14ac:dyDescent="0.25">
      <c r="B119" s="117"/>
      <c r="C119" s="131"/>
      <c r="D119" s="106"/>
      <c r="E119" s="133"/>
      <c r="F119" s="131"/>
      <c r="G119" s="90"/>
      <c r="H119" s="90"/>
      <c r="I119" s="90"/>
      <c r="J119" s="195"/>
      <c r="K119" s="195"/>
      <c r="L119" s="90"/>
      <c r="M119" s="205"/>
      <c r="N119" s="205"/>
    </row>
    <row r="120" spans="2:14" s="2" customFormat="1" ht="18" customHeight="1" x14ac:dyDescent="0.25">
      <c r="B120" s="117"/>
      <c r="C120" s="225"/>
      <c r="D120" s="92"/>
      <c r="E120" s="152"/>
      <c r="F120" s="207"/>
      <c r="G120" s="206"/>
      <c r="H120" s="207"/>
      <c r="I120" s="127"/>
      <c r="J120" s="128"/>
      <c r="K120" s="128"/>
      <c r="L120" s="128"/>
      <c r="M120" s="201"/>
      <c r="N120" s="241"/>
    </row>
    <row r="121" spans="2:14" s="2" customFormat="1" ht="18" customHeight="1" x14ac:dyDescent="0.25">
      <c r="B121" s="96"/>
      <c r="C121" s="131"/>
      <c r="D121" s="106"/>
      <c r="E121" s="133"/>
      <c r="F121" s="131"/>
      <c r="G121" s="90"/>
      <c r="H121" s="90"/>
      <c r="I121" s="131"/>
      <c r="J121" s="195"/>
      <c r="K121" s="195"/>
      <c r="L121" s="90"/>
      <c r="M121" s="201"/>
      <c r="N121" s="241"/>
    </row>
    <row r="122" spans="2:14" s="2" customFormat="1" ht="18" customHeight="1" x14ac:dyDescent="0.25">
      <c r="B122" s="96"/>
      <c r="C122" s="131"/>
      <c r="D122" s="106"/>
      <c r="E122" s="133"/>
      <c r="F122" s="131"/>
      <c r="G122" s="90"/>
      <c r="H122" s="90"/>
      <c r="I122" s="131"/>
      <c r="J122" s="132"/>
      <c r="K122" s="132"/>
      <c r="L122" s="90"/>
      <c r="M122" s="193"/>
      <c r="N122" s="193"/>
    </row>
    <row r="123" spans="2:14" s="2" customFormat="1" ht="18" customHeight="1" x14ac:dyDescent="0.25">
      <c r="B123" s="96"/>
      <c r="C123" s="131"/>
      <c r="D123" s="92"/>
      <c r="E123" s="152"/>
      <c r="F123" s="131"/>
      <c r="G123" s="90"/>
      <c r="H123" s="90"/>
      <c r="I123" s="131"/>
      <c r="J123" s="132"/>
      <c r="K123" s="132"/>
      <c r="L123" s="90"/>
      <c r="M123" s="205"/>
      <c r="N123" s="205"/>
    </row>
    <row r="124" spans="2:14" s="2" customFormat="1" ht="18" customHeight="1" x14ac:dyDescent="0.25">
      <c r="B124" s="96"/>
      <c r="C124" s="131"/>
      <c r="D124" s="106"/>
      <c r="E124" s="133"/>
      <c r="F124" s="208"/>
      <c r="G124" s="209"/>
      <c r="H124" s="90"/>
      <c r="I124" s="95"/>
      <c r="J124" s="94"/>
      <c r="K124" s="94"/>
      <c r="L124" s="95"/>
      <c r="M124" s="191"/>
      <c r="N124" s="205"/>
    </row>
    <row r="125" spans="2:14" s="2" customFormat="1" ht="18" customHeight="1" x14ac:dyDescent="0.25">
      <c r="B125" s="96"/>
      <c r="C125" s="131"/>
      <c r="D125" s="92"/>
      <c r="E125" s="152"/>
      <c r="F125" s="208"/>
      <c r="G125" s="209"/>
      <c r="H125" s="90"/>
      <c r="I125" s="95"/>
      <c r="J125" s="94"/>
      <c r="K125" s="94"/>
      <c r="L125" s="95"/>
      <c r="M125" s="191"/>
      <c r="N125" s="205"/>
    </row>
    <row r="126" spans="2:14" s="2" customFormat="1" ht="18" customHeight="1" x14ac:dyDescent="0.25">
      <c r="B126" s="117"/>
      <c r="C126" s="210"/>
      <c r="D126" s="117"/>
      <c r="E126" s="117"/>
      <c r="F126" s="210"/>
      <c r="G126" s="210"/>
      <c r="H126" s="210"/>
      <c r="J126" s="211"/>
      <c r="K126" s="211"/>
      <c r="M126" s="212"/>
      <c r="N126" s="212"/>
    </row>
    <row r="127" spans="2:14" s="2" customFormat="1" ht="18" customHeight="1" x14ac:dyDescent="0.25">
      <c r="B127" s="117"/>
      <c r="C127" s="210"/>
      <c r="D127" s="117"/>
      <c r="E127" s="117"/>
      <c r="F127" s="210"/>
      <c r="G127" s="210"/>
      <c r="H127" s="210"/>
      <c r="J127" s="211"/>
      <c r="K127" s="211"/>
      <c r="M127" s="212"/>
      <c r="N127" s="212"/>
    </row>
    <row r="128" spans="2:14" s="2" customFormat="1" ht="18" customHeight="1" x14ac:dyDescent="0.25">
      <c r="B128" s="117"/>
      <c r="C128" s="210"/>
      <c r="D128" s="141"/>
      <c r="E128" s="117"/>
      <c r="F128" s="210"/>
      <c r="G128" s="210"/>
      <c r="H128" s="210"/>
      <c r="J128" s="211"/>
      <c r="K128" s="211"/>
      <c r="M128" s="213"/>
      <c r="N128" s="213"/>
    </row>
    <row r="129" spans="2:22" s="2" customFormat="1" ht="18" customHeight="1" x14ac:dyDescent="0.25">
      <c r="B129" s="117"/>
      <c r="C129" s="210"/>
      <c r="D129" s="141"/>
      <c r="E129" s="117"/>
      <c r="F129" s="210"/>
      <c r="G129" s="210"/>
      <c r="H129" s="210"/>
      <c r="J129" s="211"/>
      <c r="K129" s="211"/>
      <c r="M129" s="213"/>
      <c r="N129" s="213"/>
    </row>
    <row r="130" spans="2:22" s="2" customFormat="1" ht="18" customHeight="1" x14ac:dyDescent="0.25">
      <c r="B130" s="143"/>
      <c r="C130" s="226"/>
      <c r="D130" s="143"/>
      <c r="E130" s="143"/>
      <c r="F130" s="226"/>
      <c r="G130" s="143"/>
      <c r="H130" s="143"/>
      <c r="I130" s="143"/>
      <c r="J130" s="143"/>
      <c r="K130" s="143"/>
      <c r="L130" s="143"/>
      <c r="M130" s="143"/>
      <c r="N130" s="143"/>
      <c r="O130" s="143"/>
      <c r="P130" s="143"/>
      <c r="Q130" s="143"/>
      <c r="R130" s="143"/>
      <c r="S130" s="143"/>
      <c r="T130" s="143"/>
      <c r="U130" s="143"/>
      <c r="V130" s="143"/>
    </row>
    <row r="131" spans="2:22" s="2" customFormat="1" ht="18" customHeight="1" x14ac:dyDescent="0.25">
      <c r="B131" s="143"/>
      <c r="C131" s="226"/>
      <c r="D131" s="143"/>
      <c r="E131" s="143"/>
      <c r="F131" s="226"/>
      <c r="G131" s="143"/>
      <c r="H131" s="143"/>
      <c r="I131" s="143"/>
      <c r="J131" s="143"/>
      <c r="K131" s="143"/>
      <c r="L131" s="143"/>
      <c r="M131" s="143"/>
      <c r="N131" s="143"/>
      <c r="O131" s="143"/>
      <c r="P131" s="143"/>
      <c r="Q131" s="143"/>
      <c r="R131" s="143"/>
      <c r="S131" s="143"/>
      <c r="T131" s="143"/>
      <c r="U131" s="143"/>
      <c r="V131" s="143"/>
    </row>
    <row r="132" spans="2:22" s="2" customFormat="1" ht="18" customHeight="1" x14ac:dyDescent="0.25">
      <c r="B132" s="143"/>
      <c r="C132" s="226"/>
      <c r="D132" s="143"/>
      <c r="E132" s="143"/>
      <c r="F132" s="226"/>
      <c r="G132" s="143"/>
      <c r="H132" s="143"/>
      <c r="I132" s="143"/>
      <c r="J132" s="143"/>
      <c r="K132" s="143"/>
      <c r="L132" s="143"/>
      <c r="M132" s="143"/>
      <c r="N132" s="143"/>
      <c r="O132" s="143"/>
      <c r="P132" s="143"/>
      <c r="Q132" s="143"/>
      <c r="R132" s="143"/>
      <c r="S132" s="143"/>
      <c r="T132" s="143"/>
      <c r="U132" s="143"/>
      <c r="V132" s="143"/>
    </row>
    <row r="133" spans="2:22" s="2" customFormat="1" ht="18" customHeight="1" x14ac:dyDescent="0.25">
      <c r="B133" s="143"/>
      <c r="C133" s="226"/>
      <c r="D133" s="143"/>
      <c r="E133" s="143"/>
      <c r="F133" s="226"/>
      <c r="G133" s="143"/>
      <c r="H133" s="143"/>
      <c r="I133" s="143"/>
      <c r="J133" s="143"/>
      <c r="K133" s="143"/>
      <c r="L133" s="143"/>
      <c r="M133" s="143"/>
      <c r="N133" s="143"/>
      <c r="O133" s="143"/>
      <c r="P133" s="143"/>
      <c r="Q133" s="143"/>
      <c r="R133" s="143"/>
      <c r="S133" s="143"/>
      <c r="T133" s="143"/>
      <c r="U133" s="143"/>
      <c r="V133" s="143"/>
    </row>
    <row r="134" spans="2:22" s="2" customFormat="1" ht="18" customHeight="1" x14ac:dyDescent="0.25">
      <c r="B134" s="143"/>
      <c r="C134" s="226"/>
      <c r="D134" s="143"/>
      <c r="E134" s="143"/>
      <c r="F134" s="226"/>
      <c r="G134" s="143"/>
      <c r="H134" s="143"/>
      <c r="I134" s="143"/>
      <c r="J134" s="143"/>
      <c r="K134" s="143"/>
      <c r="L134" s="143"/>
      <c r="M134" s="143"/>
      <c r="N134" s="143"/>
      <c r="O134" s="143"/>
      <c r="P134" s="143"/>
      <c r="Q134" s="143"/>
      <c r="R134" s="143"/>
      <c r="S134" s="143"/>
      <c r="T134" s="143"/>
      <c r="U134" s="143"/>
      <c r="V134" s="143"/>
    </row>
    <row r="135" spans="2:22" s="2" customFormat="1" ht="18" customHeight="1" x14ac:dyDescent="0.25">
      <c r="B135" s="143"/>
      <c r="C135" s="226"/>
      <c r="D135" s="143"/>
      <c r="E135" s="143"/>
      <c r="F135" s="226"/>
      <c r="G135" s="143"/>
      <c r="H135" s="143"/>
      <c r="I135" s="143"/>
      <c r="J135" s="143"/>
      <c r="K135" s="143"/>
      <c r="L135" s="143"/>
      <c r="M135" s="143"/>
      <c r="N135" s="143"/>
      <c r="O135" s="143"/>
      <c r="P135" s="143"/>
      <c r="Q135" s="143"/>
      <c r="R135" s="143"/>
      <c r="S135" s="143"/>
      <c r="T135" s="143"/>
      <c r="U135" s="143"/>
      <c r="V135" s="143"/>
    </row>
    <row r="136" spans="2:22" s="2" customFormat="1" ht="18" customHeight="1" x14ac:dyDescent="0.25">
      <c r="B136" s="143"/>
      <c r="C136" s="226"/>
      <c r="D136" s="143"/>
      <c r="E136" s="143"/>
      <c r="F136" s="226"/>
      <c r="G136" s="143"/>
      <c r="H136" s="143"/>
      <c r="I136" s="143"/>
      <c r="J136" s="143"/>
      <c r="K136" s="143"/>
      <c r="L136" s="143"/>
      <c r="M136" s="143"/>
      <c r="N136" s="143"/>
      <c r="O136" s="143"/>
      <c r="P136" s="143"/>
      <c r="Q136" s="143"/>
      <c r="R136" s="143"/>
      <c r="S136" s="143"/>
      <c r="T136" s="143"/>
      <c r="U136" s="143"/>
      <c r="V136" s="143"/>
    </row>
    <row r="137" spans="2:22" s="2" customFormat="1" ht="18" customHeight="1" x14ac:dyDescent="0.25">
      <c r="B137" s="143"/>
      <c r="C137" s="226"/>
      <c r="D137" s="143"/>
      <c r="E137" s="143"/>
      <c r="F137" s="226"/>
      <c r="G137" s="143"/>
      <c r="H137" s="143"/>
      <c r="I137" s="143"/>
      <c r="J137" s="143"/>
      <c r="K137" s="143"/>
      <c r="L137" s="143"/>
      <c r="M137" s="143"/>
      <c r="N137" s="143"/>
      <c r="O137" s="143"/>
      <c r="P137" s="143"/>
      <c r="Q137" s="143"/>
      <c r="R137" s="143"/>
      <c r="S137" s="143"/>
      <c r="T137" s="143"/>
      <c r="U137" s="143"/>
      <c r="V137" s="143"/>
    </row>
    <row r="138" spans="2:22" s="2" customFormat="1" ht="18" customHeight="1" x14ac:dyDescent="0.25">
      <c r="B138" s="143"/>
      <c r="C138" s="226"/>
      <c r="D138" s="143"/>
      <c r="E138" s="143"/>
      <c r="F138" s="226"/>
      <c r="G138" s="143"/>
      <c r="H138" s="143"/>
      <c r="I138" s="143"/>
      <c r="J138" s="143"/>
      <c r="K138" s="143"/>
      <c r="L138" s="143"/>
      <c r="M138" s="143"/>
      <c r="N138" s="143"/>
      <c r="O138" s="143"/>
      <c r="P138" s="143"/>
      <c r="Q138" s="143"/>
      <c r="R138" s="143"/>
      <c r="S138" s="143"/>
      <c r="T138" s="143"/>
      <c r="U138" s="143"/>
      <c r="V138" s="143"/>
    </row>
    <row r="139" spans="2:22" s="2" customFormat="1" ht="18" customHeight="1" x14ac:dyDescent="0.25">
      <c r="B139" s="143"/>
      <c r="C139" s="226"/>
      <c r="D139" s="143"/>
      <c r="E139" s="143"/>
      <c r="F139" s="226"/>
      <c r="G139" s="143"/>
      <c r="H139" s="143"/>
      <c r="I139" s="143"/>
      <c r="J139" s="143"/>
      <c r="K139" s="143"/>
      <c r="L139" s="143"/>
      <c r="M139" s="143"/>
      <c r="N139" s="143"/>
      <c r="O139" s="143"/>
      <c r="P139" s="143"/>
      <c r="Q139" s="143"/>
      <c r="R139" s="143"/>
      <c r="S139" s="143"/>
      <c r="T139" s="143"/>
      <c r="U139" s="143"/>
      <c r="V139" s="143"/>
    </row>
    <row r="140" spans="2:22" s="2" customFormat="1" ht="18" customHeight="1" x14ac:dyDescent="0.25">
      <c r="B140" s="143"/>
      <c r="C140" s="226"/>
      <c r="D140" s="143"/>
      <c r="E140" s="143"/>
      <c r="F140" s="226"/>
      <c r="G140" s="143"/>
      <c r="H140" s="143"/>
      <c r="I140" s="143"/>
      <c r="J140" s="143"/>
      <c r="K140" s="143"/>
      <c r="L140" s="143"/>
      <c r="M140" s="143"/>
      <c r="N140" s="143"/>
      <c r="O140" s="143"/>
      <c r="P140" s="143"/>
      <c r="Q140" s="143"/>
      <c r="R140" s="143"/>
      <c r="S140" s="143"/>
      <c r="T140" s="143"/>
      <c r="U140" s="143"/>
      <c r="V140" s="143"/>
    </row>
    <row r="141" spans="2:22" s="2" customFormat="1" ht="18" customHeight="1" x14ac:dyDescent="0.25">
      <c r="B141" s="143"/>
      <c r="C141" s="226"/>
      <c r="D141" s="143"/>
      <c r="E141" s="143"/>
      <c r="F141" s="226"/>
      <c r="G141" s="143"/>
      <c r="H141" s="143"/>
      <c r="I141" s="143"/>
      <c r="J141" s="143"/>
      <c r="K141" s="143"/>
      <c r="L141" s="143"/>
      <c r="M141" s="143"/>
      <c r="N141" s="143"/>
      <c r="O141" s="143"/>
      <c r="P141" s="143"/>
      <c r="Q141" s="143"/>
      <c r="R141" s="143"/>
      <c r="S141" s="143"/>
      <c r="T141" s="143"/>
      <c r="U141" s="143"/>
      <c r="V141" s="143"/>
    </row>
    <row r="142" spans="2:22" s="2" customFormat="1" ht="18" customHeight="1" x14ac:dyDescent="0.25">
      <c r="B142" s="143"/>
      <c r="C142" s="226"/>
      <c r="D142" s="143"/>
      <c r="E142" s="143"/>
      <c r="F142" s="226"/>
      <c r="G142" s="143"/>
      <c r="H142" s="143"/>
      <c r="I142" s="143"/>
      <c r="J142" s="143"/>
      <c r="K142" s="143"/>
      <c r="L142" s="143"/>
      <c r="M142" s="143"/>
      <c r="N142" s="143"/>
      <c r="O142" s="143"/>
      <c r="P142" s="143"/>
      <c r="Q142" s="143"/>
      <c r="R142" s="143"/>
      <c r="S142" s="143"/>
      <c r="T142" s="143"/>
      <c r="U142" s="143"/>
      <c r="V142" s="143"/>
    </row>
    <row r="143" spans="2:22" s="2" customFormat="1" ht="18" customHeight="1" x14ac:dyDescent="0.25">
      <c r="B143" s="143"/>
      <c r="C143" s="226"/>
      <c r="D143" s="143"/>
      <c r="E143" s="143"/>
      <c r="F143" s="226"/>
      <c r="G143" s="143"/>
      <c r="H143" s="143"/>
      <c r="I143" s="143"/>
      <c r="J143" s="143"/>
      <c r="K143" s="143"/>
      <c r="L143" s="143"/>
      <c r="M143" s="143"/>
      <c r="N143" s="143"/>
      <c r="O143" s="143"/>
      <c r="P143" s="143"/>
      <c r="Q143" s="143"/>
      <c r="R143" s="143"/>
      <c r="S143" s="143"/>
      <c r="T143" s="143"/>
      <c r="U143" s="143"/>
      <c r="V143" s="143"/>
    </row>
    <row r="144" spans="2:22" s="2" customFormat="1" ht="18" customHeight="1" x14ac:dyDescent="0.25">
      <c r="B144" s="143"/>
      <c r="C144" s="226"/>
      <c r="D144" s="143"/>
      <c r="E144" s="143"/>
      <c r="F144" s="226"/>
      <c r="G144" s="143"/>
      <c r="H144" s="143"/>
      <c r="I144" s="143"/>
      <c r="J144" s="143"/>
      <c r="K144" s="143"/>
      <c r="L144" s="143"/>
      <c r="M144" s="143"/>
      <c r="N144" s="143"/>
      <c r="O144" s="143"/>
      <c r="P144" s="143"/>
      <c r="Q144" s="143"/>
      <c r="R144" s="143"/>
      <c r="S144" s="143"/>
      <c r="T144" s="143"/>
      <c r="U144" s="143"/>
      <c r="V144" s="143"/>
    </row>
    <row r="145" spans="2:22" s="2" customFormat="1" ht="18" customHeight="1" x14ac:dyDescent="0.25">
      <c r="B145" s="143"/>
      <c r="C145" s="226"/>
      <c r="D145" s="143"/>
      <c r="E145" s="143"/>
      <c r="F145" s="226"/>
      <c r="G145" s="143"/>
      <c r="H145" s="143"/>
      <c r="I145" s="143"/>
      <c r="J145" s="143"/>
      <c r="K145" s="143"/>
      <c r="L145" s="143"/>
      <c r="M145" s="143"/>
      <c r="N145" s="143"/>
      <c r="O145" s="143"/>
      <c r="P145" s="143"/>
      <c r="Q145" s="143"/>
      <c r="R145" s="143"/>
      <c r="S145" s="143"/>
      <c r="T145" s="143"/>
      <c r="U145" s="143"/>
      <c r="V145" s="143"/>
    </row>
    <row r="146" spans="2:22" s="2" customFormat="1" ht="18" customHeight="1" x14ac:dyDescent="0.25">
      <c r="B146" s="143"/>
      <c r="C146" s="226"/>
      <c r="D146" s="143"/>
      <c r="E146" s="143"/>
      <c r="F146" s="226"/>
      <c r="G146" s="143"/>
      <c r="H146" s="143"/>
      <c r="I146" s="143"/>
      <c r="J146" s="143"/>
      <c r="K146" s="143"/>
      <c r="L146" s="143"/>
      <c r="M146" s="143"/>
      <c r="N146" s="143"/>
      <c r="O146" s="143"/>
      <c r="P146" s="143"/>
      <c r="Q146" s="143"/>
      <c r="R146" s="143"/>
      <c r="S146" s="143"/>
      <c r="T146" s="143"/>
      <c r="U146" s="143"/>
      <c r="V146" s="143"/>
    </row>
    <row r="147" spans="2:22" s="2" customFormat="1" ht="18" customHeight="1" x14ac:dyDescent="0.25">
      <c r="B147" s="143"/>
      <c r="C147" s="226"/>
      <c r="D147" s="143"/>
      <c r="E147" s="143"/>
      <c r="F147" s="226"/>
      <c r="G147" s="143"/>
      <c r="H147" s="143"/>
      <c r="I147" s="143"/>
      <c r="J147" s="143"/>
      <c r="K147" s="143"/>
      <c r="L147" s="143"/>
      <c r="M147" s="143"/>
      <c r="N147" s="143"/>
      <c r="O147" s="143"/>
      <c r="P147" s="143"/>
      <c r="Q147" s="143"/>
      <c r="R147" s="143"/>
      <c r="S147" s="143"/>
      <c r="T147" s="143"/>
      <c r="U147" s="143"/>
      <c r="V147" s="143"/>
    </row>
    <row r="148" spans="2:22" s="2" customFormat="1" ht="18" customHeight="1" x14ac:dyDescent="0.25">
      <c r="B148" s="143"/>
      <c r="C148" s="226"/>
      <c r="D148" s="143"/>
      <c r="E148" s="143"/>
      <c r="F148" s="226"/>
      <c r="G148" s="143"/>
      <c r="H148" s="143"/>
      <c r="I148" s="143"/>
      <c r="J148" s="143"/>
      <c r="K148" s="143"/>
      <c r="L148" s="143"/>
      <c r="M148" s="143"/>
      <c r="N148" s="143"/>
      <c r="O148" s="143"/>
      <c r="P148" s="143"/>
      <c r="Q148" s="143"/>
      <c r="R148" s="143"/>
      <c r="S148" s="143"/>
      <c r="T148" s="143"/>
      <c r="U148" s="143"/>
      <c r="V148" s="143"/>
    </row>
    <row r="149" spans="2:22" s="2" customFormat="1" ht="18" customHeight="1" x14ac:dyDescent="0.25">
      <c r="B149" s="143"/>
      <c r="C149" s="226"/>
      <c r="D149" s="143"/>
      <c r="E149" s="143"/>
      <c r="F149" s="226"/>
      <c r="G149" s="143"/>
      <c r="H149" s="143"/>
      <c r="I149" s="143"/>
      <c r="J149" s="143"/>
      <c r="K149" s="143"/>
      <c r="L149" s="143"/>
      <c r="M149" s="143"/>
      <c r="N149" s="143"/>
      <c r="O149" s="143"/>
      <c r="P149" s="143"/>
      <c r="Q149" s="143"/>
      <c r="R149" s="143"/>
      <c r="S149" s="143"/>
      <c r="T149" s="143"/>
      <c r="U149" s="143"/>
      <c r="V149" s="143"/>
    </row>
    <row r="150" spans="2:22" s="2" customFormat="1" ht="18" customHeight="1" x14ac:dyDescent="0.25">
      <c r="B150" s="143"/>
      <c r="C150" s="226"/>
      <c r="D150" s="143"/>
      <c r="E150" s="143"/>
      <c r="F150" s="226"/>
      <c r="G150" s="143"/>
      <c r="H150" s="143"/>
      <c r="I150" s="143"/>
      <c r="J150" s="143"/>
      <c r="K150" s="143"/>
      <c r="L150" s="143"/>
      <c r="M150" s="143"/>
      <c r="N150" s="143"/>
      <c r="O150" s="143"/>
      <c r="P150" s="143"/>
      <c r="Q150" s="143"/>
      <c r="R150" s="143"/>
      <c r="S150" s="143"/>
      <c r="T150" s="143"/>
      <c r="U150" s="143"/>
      <c r="V150" s="143"/>
    </row>
    <row r="151" spans="2:22" s="2" customFormat="1" ht="18" customHeight="1" x14ac:dyDescent="0.25">
      <c r="B151" s="143"/>
      <c r="C151" s="226"/>
      <c r="D151" s="143"/>
      <c r="E151" s="143"/>
      <c r="F151" s="226"/>
      <c r="G151" s="143"/>
      <c r="H151" s="143"/>
      <c r="I151" s="143"/>
      <c r="J151" s="143"/>
      <c r="K151" s="143"/>
      <c r="L151" s="143"/>
      <c r="M151" s="143"/>
      <c r="N151" s="143"/>
      <c r="O151" s="143"/>
      <c r="P151" s="143"/>
      <c r="Q151" s="143"/>
      <c r="R151" s="143"/>
      <c r="S151" s="143"/>
      <c r="T151" s="143"/>
      <c r="U151" s="143"/>
      <c r="V151" s="143"/>
    </row>
    <row r="152" spans="2:22" s="2" customFormat="1" ht="18" customHeight="1" x14ac:dyDescent="0.25">
      <c r="B152" s="143"/>
      <c r="C152" s="226"/>
      <c r="D152" s="143"/>
      <c r="E152" s="143"/>
      <c r="F152" s="226"/>
      <c r="G152" s="143"/>
      <c r="H152" s="143"/>
      <c r="I152" s="143"/>
      <c r="J152" s="143"/>
      <c r="K152" s="143"/>
      <c r="L152" s="143"/>
      <c r="M152" s="143"/>
      <c r="N152" s="143"/>
      <c r="O152" s="143"/>
      <c r="P152" s="143"/>
      <c r="Q152" s="143"/>
      <c r="R152" s="143"/>
      <c r="S152" s="143"/>
      <c r="T152" s="143"/>
      <c r="U152" s="143"/>
      <c r="V152" s="143"/>
    </row>
    <row r="153" spans="2:22" s="2" customFormat="1" ht="18" customHeight="1" x14ac:dyDescent="0.25">
      <c r="B153" s="143"/>
      <c r="C153" s="226"/>
      <c r="D153" s="143"/>
      <c r="E153" s="143"/>
      <c r="F153" s="226"/>
      <c r="G153" s="143"/>
      <c r="H153" s="143"/>
      <c r="I153" s="143"/>
      <c r="J153" s="143"/>
      <c r="K153" s="143"/>
      <c r="L153" s="143"/>
      <c r="M153" s="143"/>
      <c r="N153" s="143"/>
      <c r="O153" s="143"/>
      <c r="P153" s="143"/>
      <c r="Q153" s="143"/>
      <c r="R153" s="143"/>
      <c r="S153" s="143"/>
      <c r="T153" s="143"/>
      <c r="U153" s="143"/>
      <c r="V153" s="143"/>
    </row>
    <row r="154" spans="2:22" s="2" customFormat="1" ht="18" customHeight="1" x14ac:dyDescent="0.25">
      <c r="B154" s="4"/>
      <c r="C154" s="218"/>
      <c r="E154" s="4"/>
      <c r="F154" s="218"/>
      <c r="N154" s="238"/>
    </row>
    <row r="155" spans="2:22" s="2" customFormat="1" ht="18" customHeight="1" x14ac:dyDescent="0.25">
      <c r="B155" s="4"/>
      <c r="C155" s="218"/>
      <c r="E155" s="4"/>
      <c r="F155" s="218"/>
      <c r="N155" s="238"/>
    </row>
    <row r="156" spans="2:22" s="2" customFormat="1" ht="18" customHeight="1" x14ac:dyDescent="0.25">
      <c r="B156" s="4"/>
      <c r="C156" s="218"/>
      <c r="E156" s="4"/>
      <c r="F156" s="218"/>
      <c r="N156" s="238"/>
    </row>
    <row r="157" spans="2:22" s="2" customFormat="1" ht="18" customHeight="1" x14ac:dyDescent="0.25">
      <c r="B157" s="4"/>
      <c r="C157" s="218"/>
      <c r="E157" s="4"/>
      <c r="F157" s="218"/>
      <c r="N157" s="238"/>
    </row>
    <row r="158" spans="2:22" s="2" customFormat="1" ht="18" customHeight="1" x14ac:dyDescent="0.25">
      <c r="B158" s="4"/>
      <c r="C158" s="218"/>
      <c r="E158" s="4"/>
      <c r="F158" s="218"/>
      <c r="N158" s="238"/>
    </row>
    <row r="159" spans="2:22" s="2" customFormat="1" ht="18" customHeight="1" x14ac:dyDescent="0.25">
      <c r="B159" s="4"/>
      <c r="C159" s="218"/>
      <c r="E159" s="4"/>
      <c r="F159" s="218"/>
      <c r="N159" s="238"/>
    </row>
    <row r="160" spans="2:22" s="2" customFormat="1" ht="18" customHeight="1" x14ac:dyDescent="0.25">
      <c r="B160" s="4"/>
      <c r="C160" s="218"/>
      <c r="E160" s="4"/>
      <c r="F160" s="218"/>
      <c r="N160" s="238"/>
    </row>
    <row r="161" spans="2:14" s="2" customFormat="1" ht="18" customHeight="1" x14ac:dyDescent="0.25">
      <c r="B161" s="4"/>
      <c r="C161" s="218"/>
      <c r="E161" s="4"/>
      <c r="F161" s="218"/>
      <c r="N161" s="238"/>
    </row>
    <row r="162" spans="2:14" s="2" customFormat="1" ht="18" customHeight="1" x14ac:dyDescent="0.25">
      <c r="B162" s="4"/>
      <c r="C162" s="218"/>
      <c r="E162" s="4"/>
      <c r="F162" s="218"/>
      <c r="N162" s="238"/>
    </row>
    <row r="163" spans="2:14" s="2" customFormat="1" ht="18" customHeight="1" x14ac:dyDescent="0.25">
      <c r="B163" s="4"/>
      <c r="C163" s="218"/>
      <c r="E163" s="4"/>
      <c r="F163" s="218"/>
      <c r="N163" s="238"/>
    </row>
    <row r="164" spans="2:14" s="2" customFormat="1" ht="18" customHeight="1" x14ac:dyDescent="0.25">
      <c r="B164" s="4"/>
      <c r="C164" s="218"/>
      <c r="E164" s="4"/>
      <c r="F164" s="218"/>
      <c r="N164" s="238"/>
    </row>
    <row r="165" spans="2:14" s="2" customFormat="1" ht="18" customHeight="1" x14ac:dyDescent="0.25">
      <c r="B165" s="4"/>
      <c r="C165" s="218"/>
      <c r="E165" s="4"/>
      <c r="F165" s="218"/>
      <c r="N165" s="238"/>
    </row>
    <row r="166" spans="2:14" s="2" customFormat="1" ht="18" customHeight="1" x14ac:dyDescent="0.25">
      <c r="B166" s="4"/>
      <c r="C166" s="218"/>
      <c r="E166" s="4"/>
      <c r="F166" s="218"/>
      <c r="N166" s="238"/>
    </row>
    <row r="167" spans="2:14" s="2" customFormat="1" ht="18" customHeight="1" x14ac:dyDescent="0.25">
      <c r="B167" s="4"/>
      <c r="C167" s="218"/>
      <c r="E167" s="4"/>
      <c r="F167" s="218"/>
      <c r="N167" s="238"/>
    </row>
    <row r="168" spans="2:14" s="2" customFormat="1" ht="18" customHeight="1" x14ac:dyDescent="0.25">
      <c r="B168" s="4"/>
      <c r="C168" s="218"/>
      <c r="E168" s="4"/>
      <c r="F168" s="218"/>
      <c r="N168" s="238"/>
    </row>
    <row r="169" spans="2:14" s="2" customFormat="1" ht="18" customHeight="1" x14ac:dyDescent="0.25">
      <c r="B169" s="4"/>
      <c r="C169" s="218"/>
      <c r="E169" s="4"/>
      <c r="F169" s="218"/>
      <c r="N169" s="238"/>
    </row>
    <row r="170" spans="2:14" s="2" customFormat="1" ht="18" customHeight="1" x14ac:dyDescent="0.25">
      <c r="B170" s="4"/>
      <c r="C170" s="218"/>
      <c r="E170" s="4"/>
      <c r="F170" s="218"/>
      <c r="N170" s="238"/>
    </row>
    <row r="171" spans="2:14" s="2" customFormat="1" ht="18" customHeight="1" x14ac:dyDescent="0.25">
      <c r="B171" s="4"/>
      <c r="C171" s="218"/>
      <c r="E171" s="4"/>
      <c r="F171" s="218"/>
      <c r="N171" s="238"/>
    </row>
    <row r="172" spans="2:14" s="2" customFormat="1" ht="18" customHeight="1" x14ac:dyDescent="0.25">
      <c r="B172" s="4"/>
      <c r="C172" s="218"/>
      <c r="E172" s="4"/>
      <c r="F172" s="218"/>
      <c r="N172" s="238"/>
    </row>
    <row r="173" spans="2:14" s="2" customFormat="1" ht="18" customHeight="1" x14ac:dyDescent="0.25">
      <c r="B173" s="4"/>
      <c r="C173" s="218"/>
      <c r="E173" s="4"/>
      <c r="F173" s="218"/>
      <c r="N173" s="238"/>
    </row>
    <row r="174" spans="2:14" s="2" customFormat="1" ht="18" customHeight="1" x14ac:dyDescent="0.25">
      <c r="B174" s="4"/>
      <c r="C174" s="218"/>
      <c r="E174" s="4"/>
      <c r="F174" s="218"/>
      <c r="N174" s="238"/>
    </row>
    <row r="175" spans="2:14" s="2" customFormat="1" ht="18" customHeight="1" x14ac:dyDescent="0.25">
      <c r="B175" s="4"/>
      <c r="C175" s="218"/>
      <c r="E175" s="4"/>
      <c r="F175" s="218"/>
      <c r="N175" s="238"/>
    </row>
    <row r="176" spans="2:14" s="2" customFormat="1" ht="18" customHeight="1" x14ac:dyDescent="0.25">
      <c r="B176" s="4"/>
      <c r="C176" s="218"/>
      <c r="E176" s="4"/>
      <c r="F176" s="218"/>
      <c r="N176" s="238"/>
    </row>
    <row r="177" spans="2:14" s="2" customFormat="1" ht="18" customHeight="1" x14ac:dyDescent="0.25">
      <c r="B177" s="4"/>
      <c r="C177" s="218"/>
      <c r="E177" s="4"/>
      <c r="F177" s="218"/>
      <c r="N177" s="238"/>
    </row>
    <row r="178" spans="2:14" s="2" customFormat="1" ht="18" customHeight="1" x14ac:dyDescent="0.25">
      <c r="B178" s="4"/>
      <c r="C178" s="218"/>
      <c r="E178" s="4"/>
      <c r="F178" s="218"/>
      <c r="N178" s="238"/>
    </row>
    <row r="179" spans="2:14" s="2" customFormat="1" ht="18" customHeight="1" x14ac:dyDescent="0.25">
      <c r="B179" s="4"/>
      <c r="C179" s="218"/>
      <c r="E179" s="4"/>
      <c r="F179" s="218"/>
      <c r="N179" s="238"/>
    </row>
    <row r="180" spans="2:14" s="2" customFormat="1" ht="18" customHeight="1" x14ac:dyDescent="0.25">
      <c r="B180" s="4"/>
      <c r="C180" s="218"/>
      <c r="E180" s="4"/>
      <c r="F180" s="218"/>
      <c r="N180" s="238"/>
    </row>
    <row r="181" spans="2:14" s="2" customFormat="1" ht="18" customHeight="1" x14ac:dyDescent="0.25">
      <c r="B181" s="4"/>
      <c r="C181" s="218"/>
      <c r="E181" s="4"/>
      <c r="F181" s="218"/>
      <c r="N181" s="238"/>
    </row>
    <row r="182" spans="2:14" s="2" customFormat="1" ht="18" customHeight="1" x14ac:dyDescent="0.25">
      <c r="B182" s="4"/>
      <c r="C182" s="218"/>
      <c r="E182" s="4"/>
      <c r="F182" s="218"/>
      <c r="N182" s="238"/>
    </row>
    <row r="183" spans="2:14" s="2" customFormat="1" ht="18" customHeight="1" x14ac:dyDescent="0.25">
      <c r="B183" s="4"/>
      <c r="C183" s="218"/>
      <c r="E183" s="4"/>
      <c r="F183" s="218"/>
      <c r="N183" s="238"/>
    </row>
    <row r="184" spans="2:14" s="2" customFormat="1" ht="18" customHeight="1" x14ac:dyDescent="0.25">
      <c r="B184" s="4"/>
      <c r="C184" s="218"/>
      <c r="E184" s="4"/>
      <c r="F184" s="218"/>
      <c r="N184" s="238"/>
    </row>
    <row r="185" spans="2:14" s="2" customFormat="1" ht="18" customHeight="1" x14ac:dyDescent="0.25">
      <c r="B185" s="4"/>
      <c r="C185" s="218"/>
      <c r="E185" s="4"/>
      <c r="F185" s="218"/>
      <c r="N185" s="238"/>
    </row>
    <row r="186" spans="2:14" s="2" customFormat="1" ht="18" customHeight="1" x14ac:dyDescent="0.25">
      <c r="B186" s="4"/>
      <c r="C186" s="218"/>
      <c r="E186" s="4"/>
      <c r="F186" s="218"/>
      <c r="N186" s="238"/>
    </row>
    <row r="187" spans="2:14" s="2" customFormat="1" ht="18" customHeight="1" x14ac:dyDescent="0.25">
      <c r="B187" s="4"/>
      <c r="C187" s="218"/>
      <c r="E187" s="4"/>
      <c r="F187" s="218"/>
      <c r="N187" s="238"/>
    </row>
    <row r="188" spans="2:14" s="2" customFormat="1" ht="18" customHeight="1" x14ac:dyDescent="0.25">
      <c r="B188" s="4"/>
      <c r="C188" s="218"/>
      <c r="E188" s="4"/>
      <c r="F188" s="218"/>
      <c r="N188" s="238"/>
    </row>
    <row r="189" spans="2:14" s="2" customFormat="1" ht="18" customHeight="1" x14ac:dyDescent="0.25">
      <c r="B189" s="4"/>
      <c r="C189" s="218"/>
      <c r="E189" s="4"/>
      <c r="F189" s="218"/>
      <c r="N189" s="238"/>
    </row>
    <row r="190" spans="2:14" s="2" customFormat="1" ht="18" customHeight="1" x14ac:dyDescent="0.25">
      <c r="B190" s="4"/>
      <c r="C190" s="218"/>
      <c r="E190" s="4"/>
      <c r="F190" s="218"/>
      <c r="N190" s="238"/>
    </row>
    <row r="191" spans="2:14" s="2" customFormat="1" ht="18" customHeight="1" x14ac:dyDescent="0.25">
      <c r="B191" s="4"/>
      <c r="C191" s="218"/>
      <c r="E191" s="4"/>
      <c r="F191" s="218"/>
      <c r="N191" s="238"/>
    </row>
    <row r="192" spans="2:14" s="2" customFormat="1" ht="18" customHeight="1" x14ac:dyDescent="0.25">
      <c r="B192" s="4"/>
      <c r="C192" s="218"/>
      <c r="E192" s="4"/>
      <c r="F192" s="218"/>
      <c r="N192" s="238"/>
    </row>
    <row r="193" spans="2:14" s="2" customFormat="1" ht="18" customHeight="1" x14ac:dyDescent="0.25">
      <c r="B193" s="4"/>
      <c r="C193" s="218"/>
      <c r="E193" s="4"/>
      <c r="F193" s="218"/>
      <c r="N193" s="238"/>
    </row>
    <row r="194" spans="2:14" s="2" customFormat="1" ht="18" customHeight="1" x14ac:dyDescent="0.25">
      <c r="B194" s="4"/>
      <c r="C194" s="218"/>
      <c r="E194" s="4"/>
      <c r="F194" s="218"/>
      <c r="N194" s="238"/>
    </row>
    <row r="195" spans="2:14" s="2" customFormat="1" ht="18" customHeight="1" x14ac:dyDescent="0.25">
      <c r="B195" s="4"/>
      <c r="C195" s="218"/>
      <c r="E195" s="4"/>
      <c r="F195" s="218"/>
      <c r="N195" s="238"/>
    </row>
    <row r="196" spans="2:14" s="2" customFormat="1" ht="18" customHeight="1" x14ac:dyDescent="0.25">
      <c r="B196" s="4"/>
      <c r="C196" s="218"/>
      <c r="E196" s="4"/>
      <c r="F196" s="218"/>
      <c r="N196" s="238"/>
    </row>
    <row r="197" spans="2:14" s="2" customFormat="1" ht="18" customHeight="1" x14ac:dyDescent="0.25">
      <c r="B197" s="4"/>
      <c r="C197" s="218"/>
      <c r="E197" s="4"/>
      <c r="F197" s="218"/>
      <c r="N197" s="238"/>
    </row>
    <row r="198" spans="2:14" s="2" customFormat="1" ht="18" customHeight="1" x14ac:dyDescent="0.25">
      <c r="B198" s="4"/>
      <c r="C198" s="218"/>
      <c r="E198" s="4"/>
      <c r="F198" s="218"/>
      <c r="N198" s="238"/>
    </row>
    <row r="199" spans="2:14" s="2" customFormat="1" ht="18" customHeight="1" x14ac:dyDescent="0.25">
      <c r="B199" s="4"/>
      <c r="C199" s="218"/>
      <c r="E199" s="4"/>
      <c r="F199" s="218"/>
      <c r="N199" s="238"/>
    </row>
    <row r="200" spans="2:14" s="2" customFormat="1" ht="18" customHeight="1" x14ac:dyDescent="0.25">
      <c r="B200" s="4"/>
      <c r="C200" s="218"/>
      <c r="E200" s="4"/>
      <c r="F200" s="218"/>
      <c r="N200" s="238"/>
    </row>
    <row r="201" spans="2:14" s="2" customFormat="1" ht="18" customHeight="1" x14ac:dyDescent="0.25">
      <c r="B201" s="4"/>
      <c r="C201" s="218"/>
      <c r="E201" s="4"/>
      <c r="F201" s="218"/>
      <c r="N201" s="238"/>
    </row>
    <row r="202" spans="2:14" s="2" customFormat="1" ht="18" customHeight="1" x14ac:dyDescent="0.25">
      <c r="B202" s="4"/>
      <c r="C202" s="218"/>
      <c r="E202" s="4"/>
      <c r="F202" s="218"/>
      <c r="N202" s="238"/>
    </row>
    <row r="203" spans="2:14" s="2" customFormat="1" ht="18" customHeight="1" x14ac:dyDescent="0.25">
      <c r="B203" s="4"/>
      <c r="C203" s="218"/>
      <c r="E203" s="4"/>
      <c r="F203" s="218"/>
      <c r="N203" s="238"/>
    </row>
    <row r="204" spans="2:14" s="2" customFormat="1" ht="18" customHeight="1" x14ac:dyDescent="0.25">
      <c r="B204" s="4"/>
      <c r="C204" s="218"/>
      <c r="E204" s="4"/>
      <c r="F204" s="218"/>
      <c r="N204" s="238"/>
    </row>
    <row r="205" spans="2:14" s="2" customFormat="1" ht="18" customHeight="1" x14ac:dyDescent="0.25">
      <c r="B205" s="4"/>
      <c r="C205" s="218"/>
      <c r="E205" s="4"/>
      <c r="F205" s="218"/>
      <c r="N205" s="238"/>
    </row>
    <row r="206" spans="2:14" s="2" customFormat="1" ht="18" customHeight="1" x14ac:dyDescent="0.25">
      <c r="B206" s="4"/>
      <c r="C206" s="218"/>
      <c r="E206" s="4"/>
      <c r="F206" s="218"/>
      <c r="N206" s="238"/>
    </row>
    <row r="207" spans="2:14" s="2" customFormat="1" ht="18" customHeight="1" x14ac:dyDescent="0.25">
      <c r="B207" s="4"/>
      <c r="C207" s="218"/>
      <c r="E207" s="4"/>
      <c r="F207" s="218"/>
      <c r="N207" s="238"/>
    </row>
    <row r="208" spans="2:14" s="2" customFormat="1" ht="18" customHeight="1" x14ac:dyDescent="0.25">
      <c r="B208" s="4"/>
      <c r="C208" s="218"/>
      <c r="E208" s="4"/>
      <c r="F208" s="218"/>
      <c r="N208" s="238"/>
    </row>
    <row r="209" spans="2:14" s="2" customFormat="1" ht="18" customHeight="1" x14ac:dyDescent="0.25">
      <c r="B209" s="4"/>
      <c r="C209" s="218"/>
      <c r="E209" s="4"/>
      <c r="F209" s="218"/>
      <c r="N209" s="238"/>
    </row>
    <row r="210" spans="2:14" s="2" customFormat="1" ht="18" customHeight="1" x14ac:dyDescent="0.25">
      <c r="B210" s="4"/>
      <c r="C210" s="218"/>
      <c r="E210" s="4"/>
      <c r="F210" s="218"/>
      <c r="N210" s="238"/>
    </row>
    <row r="211" spans="2:14" s="2" customFormat="1" ht="18" customHeight="1" x14ac:dyDescent="0.25">
      <c r="B211" s="4"/>
      <c r="C211" s="218"/>
      <c r="E211" s="4"/>
      <c r="F211" s="218"/>
      <c r="N211" s="238"/>
    </row>
    <row r="212" spans="2:14" s="2" customFormat="1" ht="18" customHeight="1" x14ac:dyDescent="0.25">
      <c r="B212" s="4"/>
      <c r="C212" s="218"/>
      <c r="E212" s="4"/>
      <c r="F212" s="218"/>
      <c r="N212" s="238"/>
    </row>
    <row r="213" spans="2:14" s="2" customFormat="1" ht="18" customHeight="1" x14ac:dyDescent="0.25">
      <c r="B213" s="4"/>
      <c r="C213" s="218"/>
      <c r="E213" s="4"/>
      <c r="F213" s="218"/>
      <c r="N213" s="238"/>
    </row>
    <row r="214" spans="2:14" s="2" customFormat="1" ht="18" customHeight="1" x14ac:dyDescent="0.25">
      <c r="B214" s="4"/>
      <c r="C214" s="218"/>
      <c r="E214" s="4"/>
      <c r="F214" s="218"/>
      <c r="N214" s="238"/>
    </row>
    <row r="215" spans="2:14" s="2" customFormat="1" ht="18" customHeight="1" x14ac:dyDescent="0.25">
      <c r="B215" s="4"/>
      <c r="C215" s="218"/>
      <c r="E215" s="4"/>
      <c r="F215" s="218"/>
      <c r="N215" s="238"/>
    </row>
    <row r="216" spans="2:14" s="2" customFormat="1" ht="18" customHeight="1" x14ac:dyDescent="0.25">
      <c r="B216" s="4"/>
      <c r="C216" s="218"/>
      <c r="E216" s="4"/>
      <c r="F216" s="218"/>
      <c r="N216" s="238"/>
    </row>
    <row r="217" spans="2:14" s="2" customFormat="1" ht="18" customHeight="1" x14ac:dyDescent="0.25">
      <c r="B217" s="4"/>
      <c r="C217" s="218"/>
      <c r="E217" s="4"/>
      <c r="F217" s="218"/>
      <c r="N217" s="238"/>
    </row>
    <row r="218" spans="2:14" s="2" customFormat="1" ht="18" customHeight="1" x14ac:dyDescent="0.25">
      <c r="B218" s="4"/>
      <c r="C218" s="218"/>
      <c r="E218" s="4"/>
      <c r="F218" s="218"/>
      <c r="N218" s="238"/>
    </row>
    <row r="219" spans="2:14" s="2" customFormat="1" ht="18" customHeight="1" x14ac:dyDescent="0.25">
      <c r="B219" s="4"/>
      <c r="C219" s="218"/>
      <c r="E219" s="4"/>
      <c r="F219" s="218"/>
      <c r="N219" s="238"/>
    </row>
    <row r="220" spans="2:14" s="2" customFormat="1" ht="18" customHeight="1" x14ac:dyDescent="0.25">
      <c r="B220" s="4"/>
      <c r="C220" s="218"/>
      <c r="E220" s="4"/>
      <c r="F220" s="218"/>
      <c r="N220" s="238"/>
    </row>
    <row r="221" spans="2:14" s="2" customFormat="1" ht="18" customHeight="1" x14ac:dyDescent="0.25">
      <c r="B221" s="4"/>
      <c r="C221" s="218"/>
      <c r="E221" s="4"/>
      <c r="F221" s="218"/>
      <c r="N221" s="238"/>
    </row>
    <row r="222" spans="2:14" s="2" customFormat="1" ht="18" customHeight="1" x14ac:dyDescent="0.25">
      <c r="B222" s="4"/>
      <c r="C222" s="218"/>
      <c r="E222" s="4"/>
      <c r="F222" s="218"/>
      <c r="N222" s="238"/>
    </row>
    <row r="223" spans="2:14" s="2" customFormat="1" ht="18" customHeight="1" x14ac:dyDescent="0.25">
      <c r="B223" s="4"/>
      <c r="C223" s="218"/>
      <c r="E223" s="4"/>
      <c r="F223" s="218"/>
      <c r="N223" s="238"/>
    </row>
    <row r="224" spans="2:14" s="2" customFormat="1" ht="18" customHeight="1" x14ac:dyDescent="0.25">
      <c r="B224" s="4"/>
      <c r="C224" s="218"/>
      <c r="E224" s="4"/>
      <c r="F224" s="218"/>
      <c r="N224" s="238"/>
    </row>
    <row r="225" spans="2:14" s="2" customFormat="1" ht="18" customHeight="1" x14ac:dyDescent="0.25">
      <c r="B225" s="4"/>
      <c r="C225" s="218"/>
      <c r="E225" s="4"/>
      <c r="F225" s="218"/>
      <c r="N225" s="238"/>
    </row>
    <row r="226" spans="2:14" s="2" customFormat="1" ht="18" customHeight="1" x14ac:dyDescent="0.25">
      <c r="B226" s="4"/>
      <c r="C226" s="218"/>
      <c r="E226" s="4"/>
      <c r="F226" s="218"/>
      <c r="N226" s="238"/>
    </row>
    <row r="227" spans="2:14" s="2" customFormat="1" ht="18" customHeight="1" x14ac:dyDescent="0.25">
      <c r="B227" s="4"/>
      <c r="C227" s="218"/>
      <c r="E227" s="4"/>
      <c r="F227" s="218"/>
      <c r="N227" s="238"/>
    </row>
    <row r="228" spans="2:14" s="2" customFormat="1" ht="18" customHeight="1" x14ac:dyDescent="0.25">
      <c r="B228" s="4"/>
      <c r="C228" s="218"/>
      <c r="E228" s="4"/>
      <c r="F228" s="218"/>
      <c r="N228" s="238"/>
    </row>
    <row r="229" spans="2:14" s="2" customFormat="1" ht="18" customHeight="1" x14ac:dyDescent="0.25">
      <c r="B229" s="4"/>
      <c r="C229" s="218"/>
      <c r="E229" s="4"/>
      <c r="F229" s="218"/>
      <c r="N229" s="238"/>
    </row>
    <row r="230" spans="2:14" s="2" customFormat="1" ht="18" customHeight="1" x14ac:dyDescent="0.25">
      <c r="B230" s="4"/>
      <c r="C230" s="218"/>
      <c r="E230" s="4"/>
      <c r="F230" s="218"/>
      <c r="N230" s="238"/>
    </row>
    <row r="231" spans="2:14" s="2" customFormat="1" ht="18" customHeight="1" x14ac:dyDescent="0.25">
      <c r="B231" s="4"/>
      <c r="C231" s="218"/>
      <c r="E231" s="4"/>
      <c r="F231" s="218"/>
      <c r="N231" s="238"/>
    </row>
    <row r="232" spans="2:14" s="2" customFormat="1" ht="18" customHeight="1" x14ac:dyDescent="0.25">
      <c r="B232" s="4"/>
      <c r="C232" s="218"/>
      <c r="E232" s="4"/>
      <c r="F232" s="218"/>
      <c r="N232" s="238"/>
    </row>
    <row r="233" spans="2:14" s="2" customFormat="1" ht="18" customHeight="1" x14ac:dyDescent="0.25">
      <c r="B233" s="4"/>
      <c r="C233" s="218"/>
      <c r="E233" s="4"/>
      <c r="F233" s="218"/>
      <c r="N233" s="238"/>
    </row>
    <row r="234" spans="2:14" s="2" customFormat="1" ht="18" customHeight="1" x14ac:dyDescent="0.25">
      <c r="B234" s="4"/>
      <c r="C234" s="218"/>
      <c r="E234" s="4"/>
      <c r="F234" s="218"/>
      <c r="N234" s="238"/>
    </row>
    <row r="235" spans="2:14" s="2" customFormat="1" ht="18" customHeight="1" x14ac:dyDescent="0.25">
      <c r="B235" s="4"/>
      <c r="C235" s="218"/>
      <c r="E235" s="4"/>
      <c r="F235" s="218"/>
      <c r="N235" s="238"/>
    </row>
    <row r="236" spans="2:14" s="2" customFormat="1" ht="18" customHeight="1" x14ac:dyDescent="0.25">
      <c r="B236" s="4"/>
      <c r="C236" s="218"/>
      <c r="E236" s="4"/>
      <c r="F236" s="218"/>
      <c r="N236" s="238"/>
    </row>
    <row r="237" spans="2:14" s="2" customFormat="1" ht="18" customHeight="1" x14ac:dyDescent="0.25">
      <c r="B237" s="4"/>
      <c r="C237" s="218"/>
      <c r="E237" s="4"/>
      <c r="F237" s="218"/>
      <c r="N237" s="238"/>
    </row>
    <row r="238" spans="2:14" s="2" customFormat="1" ht="18" customHeight="1" x14ac:dyDescent="0.25">
      <c r="B238" s="4"/>
      <c r="C238" s="218"/>
      <c r="E238" s="4"/>
      <c r="F238" s="218"/>
      <c r="N238" s="238"/>
    </row>
    <row r="239" spans="2:14" s="2" customFormat="1" ht="18" customHeight="1" x14ac:dyDescent="0.25">
      <c r="B239" s="4"/>
      <c r="C239" s="218"/>
      <c r="E239" s="4"/>
      <c r="F239" s="218"/>
      <c r="N239" s="238"/>
    </row>
    <row r="240" spans="2:14" s="2" customFormat="1" ht="18" customHeight="1" x14ac:dyDescent="0.25">
      <c r="B240" s="4"/>
      <c r="C240" s="218"/>
      <c r="E240" s="4"/>
      <c r="F240" s="218"/>
      <c r="N240" s="238"/>
    </row>
    <row r="241" spans="2:14" s="2" customFormat="1" ht="18" customHeight="1" x14ac:dyDescent="0.25">
      <c r="B241" s="4"/>
      <c r="C241" s="218"/>
      <c r="E241" s="4"/>
      <c r="F241" s="218"/>
      <c r="N241" s="238"/>
    </row>
    <row r="242" spans="2:14" s="2" customFormat="1" ht="18" customHeight="1" x14ac:dyDescent="0.25">
      <c r="B242" s="4"/>
      <c r="C242" s="218"/>
      <c r="E242" s="4"/>
      <c r="F242" s="218"/>
      <c r="N242" s="238"/>
    </row>
    <row r="243" spans="2:14" s="2" customFormat="1" ht="18" customHeight="1" x14ac:dyDescent="0.25">
      <c r="B243" s="4"/>
      <c r="C243" s="218"/>
      <c r="E243" s="4"/>
      <c r="F243" s="218"/>
      <c r="N243" s="238"/>
    </row>
    <row r="244" spans="2:14" s="2" customFormat="1" ht="18" customHeight="1" x14ac:dyDescent="0.25">
      <c r="B244" s="4"/>
      <c r="C244" s="218"/>
      <c r="E244" s="4"/>
      <c r="F244" s="218"/>
      <c r="N244" s="238"/>
    </row>
    <row r="245" spans="2:14" s="2" customFormat="1" ht="18" customHeight="1" x14ac:dyDescent="0.25">
      <c r="B245" s="4"/>
      <c r="C245" s="218"/>
      <c r="E245" s="4"/>
      <c r="F245" s="218"/>
      <c r="N245" s="238"/>
    </row>
    <row r="246" spans="2:14" s="2" customFormat="1" ht="18" customHeight="1" x14ac:dyDescent="0.25">
      <c r="B246" s="4"/>
      <c r="C246" s="218"/>
      <c r="E246" s="4"/>
      <c r="F246" s="218"/>
      <c r="N246" s="238"/>
    </row>
    <row r="247" spans="2:14" s="2" customFormat="1" ht="18" customHeight="1" x14ac:dyDescent="0.25">
      <c r="B247" s="4"/>
      <c r="C247" s="218"/>
      <c r="E247" s="4"/>
      <c r="F247" s="218"/>
      <c r="N247" s="238"/>
    </row>
    <row r="248" spans="2:14" s="2" customFormat="1" ht="18" customHeight="1" x14ac:dyDescent="0.25">
      <c r="B248" s="4"/>
      <c r="C248" s="218"/>
      <c r="E248" s="4"/>
      <c r="F248" s="218"/>
      <c r="N248" s="238"/>
    </row>
    <row r="249" spans="2:14" s="2" customFormat="1" ht="18" customHeight="1" x14ac:dyDescent="0.25">
      <c r="B249" s="4"/>
      <c r="C249" s="218"/>
      <c r="E249" s="4"/>
      <c r="F249" s="218"/>
      <c r="N249" s="238"/>
    </row>
    <row r="250" spans="2:14" s="2" customFormat="1" ht="18" customHeight="1" x14ac:dyDescent="0.25">
      <c r="B250" s="4"/>
      <c r="C250" s="218"/>
      <c r="E250" s="4"/>
      <c r="F250" s="218"/>
      <c r="N250" s="238"/>
    </row>
    <row r="251" spans="2:14" s="2" customFormat="1" ht="18" customHeight="1" x14ac:dyDescent="0.25">
      <c r="B251" s="4"/>
      <c r="C251" s="218"/>
      <c r="E251" s="4"/>
      <c r="F251" s="218"/>
      <c r="N251" s="238"/>
    </row>
    <row r="252" spans="2:14" s="2" customFormat="1" ht="18" customHeight="1" x14ac:dyDescent="0.25">
      <c r="B252" s="4"/>
      <c r="C252" s="218"/>
      <c r="E252" s="4"/>
      <c r="F252" s="218"/>
      <c r="N252" s="238"/>
    </row>
    <row r="253" spans="2:14" s="2" customFormat="1" ht="18" customHeight="1" x14ac:dyDescent="0.25">
      <c r="B253" s="4"/>
      <c r="C253" s="218"/>
      <c r="E253" s="4"/>
      <c r="F253" s="218"/>
      <c r="N253" s="238"/>
    </row>
    <row r="254" spans="2:14" s="2" customFormat="1" ht="18" customHeight="1" x14ac:dyDescent="0.25">
      <c r="B254" s="4"/>
      <c r="C254" s="218"/>
      <c r="E254" s="4"/>
      <c r="F254" s="218"/>
      <c r="N254" s="238"/>
    </row>
    <row r="255" spans="2:14" s="2" customFormat="1" ht="18" customHeight="1" x14ac:dyDescent="0.25">
      <c r="B255" s="4"/>
      <c r="C255" s="218"/>
      <c r="E255" s="4"/>
      <c r="F255" s="218"/>
      <c r="N255" s="238"/>
    </row>
    <row r="256" spans="2:14" s="2" customFormat="1" ht="18" customHeight="1" x14ac:dyDescent="0.25">
      <c r="B256" s="4"/>
      <c r="C256" s="218"/>
      <c r="E256" s="4"/>
      <c r="F256" s="218"/>
      <c r="N256" s="238"/>
    </row>
    <row r="257" spans="2:14" s="2" customFormat="1" ht="18" customHeight="1" x14ac:dyDescent="0.25">
      <c r="B257" s="4"/>
      <c r="C257" s="218"/>
      <c r="E257" s="4"/>
      <c r="F257" s="218"/>
      <c r="N257" s="238"/>
    </row>
    <row r="258" spans="2:14" s="2" customFormat="1" ht="18" customHeight="1" x14ac:dyDescent="0.25">
      <c r="B258" s="4"/>
      <c r="C258" s="218"/>
      <c r="E258" s="4"/>
      <c r="F258" s="218"/>
      <c r="N258" s="238"/>
    </row>
    <row r="259" spans="2:14" s="2" customFormat="1" ht="18" customHeight="1" x14ac:dyDescent="0.25">
      <c r="B259" s="4"/>
      <c r="C259" s="218"/>
      <c r="E259" s="4"/>
      <c r="F259" s="218"/>
      <c r="N259" s="238"/>
    </row>
    <row r="260" spans="2:14" s="2" customFormat="1" ht="18" customHeight="1" x14ac:dyDescent="0.25">
      <c r="B260" s="4"/>
      <c r="C260" s="218"/>
      <c r="E260" s="4"/>
      <c r="F260" s="218"/>
      <c r="N260" s="238"/>
    </row>
    <row r="261" spans="2:14" s="2" customFormat="1" ht="18" customHeight="1" x14ac:dyDescent="0.25">
      <c r="B261" s="4"/>
      <c r="C261" s="218"/>
      <c r="E261" s="4"/>
      <c r="F261" s="218"/>
      <c r="N261" s="238"/>
    </row>
    <row r="262" spans="2:14" s="2" customFormat="1" ht="18" customHeight="1" x14ac:dyDescent="0.25">
      <c r="B262" s="4"/>
      <c r="C262" s="218"/>
      <c r="E262" s="4"/>
      <c r="F262" s="218"/>
      <c r="N262" s="238"/>
    </row>
    <row r="263" spans="2:14" s="2" customFormat="1" ht="18" customHeight="1" x14ac:dyDescent="0.25">
      <c r="B263" s="4"/>
      <c r="C263" s="218"/>
      <c r="E263" s="4"/>
      <c r="F263" s="218"/>
      <c r="N263" s="238"/>
    </row>
    <row r="264" spans="2:14" s="2" customFormat="1" ht="18" customHeight="1" x14ac:dyDescent="0.25">
      <c r="B264" s="4"/>
      <c r="C264" s="218"/>
      <c r="E264" s="4"/>
      <c r="F264" s="218"/>
      <c r="N264" s="238"/>
    </row>
    <row r="265" spans="2:14" s="2" customFormat="1" ht="18" customHeight="1" x14ac:dyDescent="0.25">
      <c r="B265" s="4"/>
      <c r="C265" s="218"/>
      <c r="E265" s="4"/>
      <c r="F265" s="218"/>
      <c r="N265" s="238"/>
    </row>
    <row r="266" spans="2:14" s="2" customFormat="1" ht="18" customHeight="1" x14ac:dyDescent="0.25">
      <c r="B266" s="4"/>
      <c r="C266" s="218"/>
      <c r="E266" s="4"/>
      <c r="F266" s="218"/>
      <c r="N266" s="238"/>
    </row>
    <row r="267" spans="2:14" s="2" customFormat="1" ht="18" customHeight="1" x14ac:dyDescent="0.25">
      <c r="B267" s="4"/>
      <c r="C267" s="218"/>
      <c r="E267" s="4"/>
      <c r="F267" s="218"/>
      <c r="N267" s="238"/>
    </row>
    <row r="268" spans="2:14" s="2" customFormat="1" ht="18" customHeight="1" x14ac:dyDescent="0.25">
      <c r="B268" s="4"/>
      <c r="C268" s="218"/>
      <c r="E268" s="4"/>
      <c r="F268" s="218"/>
      <c r="N268" s="238"/>
    </row>
    <row r="269" spans="2:14" s="2" customFormat="1" ht="18" customHeight="1" x14ac:dyDescent="0.25">
      <c r="B269" s="4"/>
      <c r="C269" s="218"/>
      <c r="E269" s="4"/>
      <c r="F269" s="218"/>
      <c r="N269" s="238"/>
    </row>
    <row r="270" spans="2:14" s="2" customFormat="1" ht="18" customHeight="1" x14ac:dyDescent="0.25">
      <c r="B270" s="4"/>
      <c r="C270" s="218"/>
      <c r="E270" s="4"/>
      <c r="F270" s="218"/>
      <c r="N270" s="238"/>
    </row>
    <row r="271" spans="2:14" s="2" customFormat="1" ht="18" customHeight="1" x14ac:dyDescent="0.25">
      <c r="B271" s="4"/>
      <c r="C271" s="218"/>
      <c r="E271" s="4"/>
      <c r="F271" s="218"/>
      <c r="N271" s="238"/>
    </row>
    <row r="272" spans="2:14" s="2" customFormat="1" ht="18" customHeight="1" x14ac:dyDescent="0.25">
      <c r="B272" s="4"/>
      <c r="C272" s="218"/>
      <c r="E272" s="4"/>
      <c r="F272" s="218"/>
      <c r="N272" s="238"/>
    </row>
    <row r="273" spans="2:14" s="2" customFormat="1" ht="18" customHeight="1" x14ac:dyDescent="0.25">
      <c r="B273" s="4"/>
      <c r="C273" s="218"/>
      <c r="E273" s="4"/>
      <c r="F273" s="218"/>
      <c r="N273" s="238"/>
    </row>
    <row r="274" spans="2:14" s="2" customFormat="1" ht="18" customHeight="1" x14ac:dyDescent="0.25">
      <c r="B274" s="4"/>
      <c r="C274" s="218"/>
      <c r="E274" s="4"/>
      <c r="F274" s="218"/>
      <c r="N274" s="238"/>
    </row>
    <row r="275" spans="2:14" s="2" customFormat="1" ht="18" customHeight="1" x14ac:dyDescent="0.25">
      <c r="B275" s="4"/>
      <c r="C275" s="218"/>
      <c r="E275" s="4"/>
      <c r="F275" s="218"/>
      <c r="N275" s="238"/>
    </row>
    <row r="276" spans="2:14" s="2" customFormat="1" ht="18" customHeight="1" x14ac:dyDescent="0.25">
      <c r="B276" s="4"/>
      <c r="C276" s="218"/>
      <c r="E276" s="4"/>
      <c r="F276" s="218"/>
      <c r="N276" s="238"/>
    </row>
    <row r="277" spans="2:14" s="2" customFormat="1" ht="18" customHeight="1" x14ac:dyDescent="0.25">
      <c r="B277" s="4"/>
      <c r="C277" s="218"/>
      <c r="E277" s="4"/>
      <c r="F277" s="218"/>
      <c r="N277" s="238"/>
    </row>
    <row r="278" spans="2:14" s="2" customFormat="1" ht="18" customHeight="1" x14ac:dyDescent="0.25">
      <c r="B278" s="4"/>
      <c r="C278" s="218"/>
      <c r="E278" s="4"/>
      <c r="F278" s="218"/>
      <c r="N278" s="238"/>
    </row>
    <row r="279" spans="2:14" s="2" customFormat="1" ht="18" customHeight="1" x14ac:dyDescent="0.25">
      <c r="B279" s="4"/>
      <c r="C279" s="218"/>
      <c r="E279" s="4"/>
      <c r="F279" s="218"/>
      <c r="N279" s="238"/>
    </row>
    <row r="280" spans="2:14" s="2" customFormat="1" ht="18" customHeight="1" x14ac:dyDescent="0.25">
      <c r="B280" s="4"/>
      <c r="C280" s="218"/>
      <c r="E280" s="4"/>
      <c r="F280" s="218"/>
      <c r="N280" s="238"/>
    </row>
    <row r="281" spans="2:14" s="2" customFormat="1" ht="18" customHeight="1" x14ac:dyDescent="0.25">
      <c r="B281" s="4"/>
      <c r="C281" s="218"/>
      <c r="E281" s="4"/>
      <c r="F281" s="218"/>
      <c r="N281" s="238"/>
    </row>
    <row r="282" spans="2:14" s="2" customFormat="1" ht="18" customHeight="1" x14ac:dyDescent="0.25">
      <c r="B282" s="4"/>
      <c r="C282" s="218"/>
      <c r="E282" s="4"/>
      <c r="F282" s="218"/>
      <c r="N282" s="238"/>
    </row>
    <row r="283" spans="2:14" s="2" customFormat="1" ht="18" customHeight="1" x14ac:dyDescent="0.25">
      <c r="B283" s="4"/>
      <c r="C283" s="218"/>
      <c r="E283" s="4"/>
      <c r="F283" s="218"/>
      <c r="N283" s="238"/>
    </row>
    <row r="284" spans="2:14" s="2" customFormat="1" ht="18" customHeight="1" x14ac:dyDescent="0.25">
      <c r="B284" s="4"/>
      <c r="C284" s="218"/>
      <c r="E284" s="4"/>
      <c r="F284" s="218"/>
      <c r="N284" s="238"/>
    </row>
    <row r="285" spans="2:14" s="2" customFormat="1" ht="18" customHeight="1" x14ac:dyDescent="0.25">
      <c r="B285" s="4"/>
      <c r="C285" s="218"/>
      <c r="E285" s="4"/>
      <c r="F285" s="218"/>
      <c r="N285" s="238"/>
    </row>
    <row r="286" spans="2:14" s="2" customFormat="1" ht="18" customHeight="1" x14ac:dyDescent="0.25">
      <c r="B286" s="4"/>
      <c r="C286" s="218"/>
      <c r="E286" s="4"/>
      <c r="F286" s="218"/>
      <c r="N286" s="238"/>
    </row>
    <row r="287" spans="2:14" s="2" customFormat="1" ht="18" customHeight="1" x14ac:dyDescent="0.25">
      <c r="B287" s="4"/>
      <c r="C287" s="218"/>
      <c r="E287" s="4"/>
      <c r="F287" s="218"/>
      <c r="N287" s="238"/>
    </row>
    <row r="288" spans="2:14" s="2" customFormat="1" ht="18" customHeight="1" x14ac:dyDescent="0.25">
      <c r="B288" s="4"/>
      <c r="C288" s="218"/>
      <c r="E288" s="4"/>
      <c r="F288" s="218"/>
      <c r="N288" s="238"/>
    </row>
    <row r="289" spans="2:14" s="2" customFormat="1" ht="18" customHeight="1" x14ac:dyDescent="0.25">
      <c r="B289" s="4"/>
      <c r="C289" s="218"/>
      <c r="E289" s="4"/>
      <c r="F289" s="218"/>
      <c r="N289" s="238"/>
    </row>
    <row r="290" spans="2:14" s="2" customFormat="1" ht="18" customHeight="1" x14ac:dyDescent="0.25">
      <c r="B290" s="4"/>
      <c r="C290" s="218"/>
      <c r="E290" s="4"/>
      <c r="F290" s="218"/>
      <c r="N290" s="238"/>
    </row>
    <row r="291" spans="2:14" s="2" customFormat="1" ht="18" customHeight="1" x14ac:dyDescent="0.25">
      <c r="B291" s="4"/>
      <c r="C291" s="218"/>
      <c r="E291" s="4"/>
      <c r="F291" s="218"/>
      <c r="N291" s="238"/>
    </row>
    <row r="292" spans="2:14" s="2" customFormat="1" ht="18" customHeight="1" x14ac:dyDescent="0.25">
      <c r="B292" s="4"/>
      <c r="C292" s="218"/>
      <c r="E292" s="4"/>
      <c r="F292" s="218"/>
      <c r="N292" s="238"/>
    </row>
    <row r="293" spans="2:14" s="2" customFormat="1" ht="18" customHeight="1" x14ac:dyDescent="0.25">
      <c r="B293" s="4"/>
      <c r="C293" s="218"/>
      <c r="E293" s="4"/>
      <c r="F293" s="218"/>
      <c r="N293" s="238"/>
    </row>
    <row r="294" spans="2:14" s="2" customFormat="1" ht="18" customHeight="1" x14ac:dyDescent="0.25">
      <c r="B294" s="4"/>
      <c r="C294" s="218"/>
      <c r="E294" s="4"/>
      <c r="F294" s="218"/>
      <c r="N294" s="238"/>
    </row>
    <row r="295" spans="2:14" s="2" customFormat="1" ht="18" customHeight="1" x14ac:dyDescent="0.25">
      <c r="B295" s="4"/>
      <c r="C295" s="218"/>
      <c r="E295" s="4"/>
      <c r="F295" s="218"/>
      <c r="N295" s="238"/>
    </row>
    <row r="296" spans="2:14" s="2" customFormat="1" ht="18" customHeight="1" x14ac:dyDescent="0.25">
      <c r="B296" s="4"/>
      <c r="C296" s="218"/>
      <c r="E296" s="4"/>
      <c r="F296" s="218"/>
      <c r="N296" s="238"/>
    </row>
    <row r="297" spans="2:14" s="2" customFormat="1" ht="18" customHeight="1" x14ac:dyDescent="0.25">
      <c r="B297" s="4"/>
      <c r="C297" s="218"/>
      <c r="E297" s="4"/>
      <c r="F297" s="218"/>
      <c r="N297" s="238"/>
    </row>
    <row r="298" spans="2:14" s="2" customFormat="1" ht="18" customHeight="1" x14ac:dyDescent="0.25">
      <c r="B298" s="4"/>
      <c r="C298" s="218"/>
      <c r="E298" s="4"/>
      <c r="F298" s="218"/>
      <c r="N298" s="238"/>
    </row>
    <row r="299" spans="2:14" s="2" customFormat="1" ht="18" customHeight="1" x14ac:dyDescent="0.25">
      <c r="B299" s="4"/>
      <c r="C299" s="218"/>
      <c r="E299" s="4"/>
      <c r="F299" s="218"/>
      <c r="N299" s="238"/>
    </row>
    <row r="300" spans="2:14" s="2" customFormat="1" ht="18" customHeight="1" x14ac:dyDescent="0.25">
      <c r="B300" s="4"/>
      <c r="C300" s="218"/>
      <c r="E300" s="4"/>
      <c r="F300" s="218"/>
      <c r="N300" s="238"/>
    </row>
    <row r="301" spans="2:14" s="2" customFormat="1" ht="18" customHeight="1" x14ac:dyDescent="0.25">
      <c r="B301" s="4"/>
      <c r="C301" s="218"/>
      <c r="E301" s="4"/>
      <c r="F301" s="218"/>
      <c r="N301" s="238"/>
    </row>
    <row r="302" spans="2:14" s="2" customFormat="1" ht="18" customHeight="1" x14ac:dyDescent="0.25">
      <c r="B302" s="4"/>
      <c r="C302" s="218"/>
      <c r="E302" s="4"/>
      <c r="F302" s="218"/>
      <c r="N302" s="238"/>
    </row>
    <row r="303" spans="2:14" s="2" customFormat="1" ht="18" customHeight="1" x14ac:dyDescent="0.25">
      <c r="B303" s="4"/>
      <c r="C303" s="218"/>
      <c r="E303" s="4"/>
      <c r="F303" s="218"/>
      <c r="N303" s="238"/>
    </row>
    <row r="304" spans="2:14" s="2" customFormat="1" ht="18" customHeight="1" x14ac:dyDescent="0.25">
      <c r="B304" s="4"/>
      <c r="C304" s="218"/>
      <c r="E304" s="4"/>
      <c r="F304" s="218"/>
      <c r="N304" s="238"/>
    </row>
    <row r="305" spans="2:14" s="2" customFormat="1" ht="18" customHeight="1" x14ac:dyDescent="0.25">
      <c r="B305" s="4"/>
      <c r="C305" s="218"/>
      <c r="E305" s="4"/>
      <c r="F305" s="218"/>
      <c r="N305" s="238"/>
    </row>
    <row r="306" spans="2:14" s="2" customFormat="1" ht="18" customHeight="1" x14ac:dyDescent="0.25">
      <c r="B306" s="4"/>
      <c r="C306" s="218"/>
      <c r="E306" s="4"/>
      <c r="F306" s="218"/>
      <c r="N306" s="238"/>
    </row>
    <row r="307" spans="2:14" s="2" customFormat="1" ht="18" customHeight="1" x14ac:dyDescent="0.25">
      <c r="B307" s="4"/>
      <c r="C307" s="218"/>
      <c r="E307" s="4"/>
      <c r="F307" s="218"/>
      <c r="N307" s="238"/>
    </row>
    <row r="308" spans="2:14" s="2" customFormat="1" ht="18" customHeight="1" x14ac:dyDescent="0.25">
      <c r="B308" s="4"/>
      <c r="C308" s="218"/>
      <c r="E308" s="4"/>
      <c r="F308" s="218"/>
      <c r="N308" s="238"/>
    </row>
    <row r="309" spans="2:14" s="2" customFormat="1" ht="18" customHeight="1" x14ac:dyDescent="0.25">
      <c r="B309" s="4"/>
      <c r="C309" s="218"/>
      <c r="E309" s="4"/>
      <c r="F309" s="218"/>
      <c r="N309" s="238"/>
    </row>
    <row r="310" spans="2:14" s="2" customFormat="1" ht="18" customHeight="1" x14ac:dyDescent="0.25">
      <c r="B310" s="4"/>
      <c r="C310" s="218"/>
      <c r="E310" s="4"/>
      <c r="F310" s="218"/>
      <c r="N310" s="238"/>
    </row>
    <row r="311" spans="2:14" s="2" customFormat="1" ht="18" customHeight="1" x14ac:dyDescent="0.25">
      <c r="B311" s="4"/>
      <c r="C311" s="218"/>
      <c r="E311" s="4"/>
      <c r="F311" s="218"/>
      <c r="N311" s="238"/>
    </row>
    <row r="312" spans="2:14" s="2" customFormat="1" ht="18" customHeight="1" x14ac:dyDescent="0.25">
      <c r="B312" s="4"/>
      <c r="C312" s="218"/>
      <c r="E312" s="4"/>
      <c r="F312" s="218"/>
      <c r="N312" s="238"/>
    </row>
    <row r="313" spans="2:14" s="2" customFormat="1" ht="18" customHeight="1" x14ac:dyDescent="0.25">
      <c r="B313" s="4"/>
      <c r="C313" s="218"/>
      <c r="E313" s="4"/>
      <c r="F313" s="218"/>
      <c r="N313" s="238"/>
    </row>
    <row r="314" spans="2:14" s="2" customFormat="1" ht="18" customHeight="1" x14ac:dyDescent="0.25">
      <c r="B314" s="4"/>
      <c r="C314" s="218"/>
      <c r="E314" s="4"/>
      <c r="F314" s="218"/>
      <c r="N314" s="238"/>
    </row>
    <row r="315" spans="2:14" s="2" customFormat="1" ht="18" customHeight="1" x14ac:dyDescent="0.25">
      <c r="B315" s="4"/>
      <c r="C315" s="218"/>
      <c r="E315" s="4"/>
      <c r="F315" s="218"/>
      <c r="N315" s="238"/>
    </row>
    <row r="316" spans="2:14" s="2" customFormat="1" ht="18" customHeight="1" x14ac:dyDescent="0.25">
      <c r="B316" s="4"/>
      <c r="C316" s="218"/>
      <c r="E316" s="4"/>
      <c r="F316" s="218"/>
      <c r="N316" s="238"/>
    </row>
    <row r="317" spans="2:14" s="2" customFormat="1" ht="18" customHeight="1" x14ac:dyDescent="0.25">
      <c r="B317" s="4"/>
      <c r="C317" s="218"/>
      <c r="E317" s="4"/>
      <c r="F317" s="218"/>
      <c r="N317" s="238"/>
    </row>
    <row r="318" spans="2:14" s="2" customFormat="1" ht="18" customHeight="1" x14ac:dyDescent="0.25">
      <c r="B318" s="4"/>
      <c r="C318" s="218"/>
      <c r="E318" s="4"/>
      <c r="F318" s="218"/>
      <c r="N318" s="238"/>
    </row>
    <row r="319" spans="2:14" s="2" customFormat="1" ht="18" customHeight="1" x14ac:dyDescent="0.25">
      <c r="B319" s="4"/>
      <c r="C319" s="218"/>
      <c r="E319" s="4"/>
      <c r="F319" s="218"/>
      <c r="N319" s="238"/>
    </row>
    <row r="320" spans="2:14" s="2" customFormat="1" ht="18" customHeight="1" x14ac:dyDescent="0.25">
      <c r="B320" s="4"/>
      <c r="C320" s="218"/>
      <c r="E320" s="4"/>
      <c r="F320" s="218"/>
      <c r="N320" s="238"/>
    </row>
    <row r="321" spans="2:14" s="2" customFormat="1" ht="18" customHeight="1" x14ac:dyDescent="0.25">
      <c r="B321" s="4"/>
      <c r="C321" s="218"/>
      <c r="E321" s="4"/>
      <c r="F321" s="218"/>
      <c r="N321" s="238"/>
    </row>
    <row r="322" spans="2:14" s="2" customFormat="1" ht="18" customHeight="1" x14ac:dyDescent="0.25">
      <c r="B322" s="4"/>
      <c r="C322" s="218"/>
      <c r="E322" s="4"/>
      <c r="F322" s="218"/>
      <c r="N322" s="238"/>
    </row>
    <row r="323" spans="2:14" s="2" customFormat="1" ht="18" customHeight="1" x14ac:dyDescent="0.25">
      <c r="B323" s="4"/>
      <c r="C323" s="218"/>
      <c r="E323" s="4"/>
      <c r="F323" s="218"/>
      <c r="N323" s="238"/>
    </row>
    <row r="324" spans="2:14" s="2" customFormat="1" ht="18" customHeight="1" x14ac:dyDescent="0.25">
      <c r="B324" s="4"/>
      <c r="C324" s="218"/>
      <c r="E324" s="4"/>
      <c r="F324" s="218"/>
      <c r="N324" s="238"/>
    </row>
    <row r="325" spans="2:14" s="2" customFormat="1" ht="18" customHeight="1" x14ac:dyDescent="0.25">
      <c r="B325" s="4"/>
      <c r="C325" s="218"/>
      <c r="E325" s="4"/>
      <c r="F325" s="218"/>
      <c r="N325" s="238"/>
    </row>
    <row r="326" spans="2:14" s="2" customFormat="1" ht="18" customHeight="1" x14ac:dyDescent="0.25">
      <c r="B326" s="4"/>
      <c r="C326" s="218"/>
      <c r="E326" s="4"/>
      <c r="F326" s="218"/>
      <c r="N326" s="238"/>
    </row>
    <row r="327" spans="2:14" s="2" customFormat="1" ht="18" customHeight="1" x14ac:dyDescent="0.25">
      <c r="B327" s="4"/>
      <c r="C327" s="218"/>
      <c r="E327" s="4"/>
      <c r="F327" s="218"/>
      <c r="N327" s="238"/>
    </row>
    <row r="328" spans="2:14" s="2" customFormat="1" ht="18" customHeight="1" x14ac:dyDescent="0.25">
      <c r="B328" s="4"/>
      <c r="C328" s="218"/>
      <c r="E328" s="4"/>
      <c r="F328" s="218"/>
      <c r="N328" s="238"/>
    </row>
    <row r="329" spans="2:14" s="2" customFormat="1" ht="18" customHeight="1" x14ac:dyDescent="0.25">
      <c r="B329" s="4"/>
      <c r="C329" s="218"/>
      <c r="E329" s="4"/>
      <c r="F329" s="218"/>
      <c r="N329" s="238"/>
    </row>
    <row r="330" spans="2:14" s="2" customFormat="1" ht="18" customHeight="1" x14ac:dyDescent="0.25">
      <c r="B330" s="4"/>
      <c r="C330" s="218"/>
      <c r="E330" s="4"/>
      <c r="F330" s="218"/>
      <c r="N330" s="238"/>
    </row>
    <row r="331" spans="2:14" s="2" customFormat="1" ht="18" customHeight="1" x14ac:dyDescent="0.25">
      <c r="B331" s="4"/>
      <c r="C331" s="218"/>
      <c r="E331" s="4"/>
      <c r="F331" s="218"/>
      <c r="N331" s="238"/>
    </row>
    <row r="332" spans="2:14" s="2" customFormat="1" ht="18" customHeight="1" x14ac:dyDescent="0.25">
      <c r="B332" s="4"/>
      <c r="C332" s="218"/>
      <c r="E332" s="4"/>
      <c r="F332" s="218"/>
      <c r="N332" s="238"/>
    </row>
    <row r="333" spans="2:14" s="2" customFormat="1" ht="18" customHeight="1" x14ac:dyDescent="0.25">
      <c r="B333" s="4"/>
      <c r="C333" s="218"/>
      <c r="E333" s="4"/>
      <c r="F333" s="218"/>
      <c r="N333" s="238"/>
    </row>
    <row r="334" spans="2:14" s="2" customFormat="1" ht="18" customHeight="1" x14ac:dyDescent="0.25">
      <c r="B334" s="4"/>
      <c r="C334" s="218"/>
      <c r="E334" s="4"/>
      <c r="F334" s="218"/>
      <c r="N334" s="238"/>
    </row>
    <row r="335" spans="2:14" s="2" customFormat="1" ht="18" customHeight="1" x14ac:dyDescent="0.25">
      <c r="B335" s="4"/>
      <c r="C335" s="218"/>
      <c r="E335" s="4"/>
      <c r="F335" s="218"/>
      <c r="N335" s="238"/>
    </row>
    <row r="336" spans="2:14" s="2" customFormat="1" ht="18" customHeight="1" x14ac:dyDescent="0.25">
      <c r="B336" s="4"/>
      <c r="C336" s="218"/>
      <c r="E336" s="4"/>
      <c r="F336" s="218"/>
      <c r="N336" s="238"/>
    </row>
    <row r="337" spans="2:14" s="2" customFormat="1" ht="18" customHeight="1" x14ac:dyDescent="0.25">
      <c r="B337" s="4"/>
      <c r="C337" s="218"/>
      <c r="E337" s="4"/>
      <c r="F337" s="218"/>
      <c r="N337" s="238"/>
    </row>
    <row r="338" spans="2:14" s="2" customFormat="1" ht="18" customHeight="1" x14ac:dyDescent="0.25">
      <c r="B338" s="4"/>
      <c r="C338" s="218"/>
      <c r="E338" s="4"/>
      <c r="F338" s="218"/>
      <c r="N338" s="238"/>
    </row>
    <row r="339" spans="2:14" s="2" customFormat="1" ht="18" customHeight="1" x14ac:dyDescent="0.25">
      <c r="B339" s="4"/>
      <c r="C339" s="218"/>
      <c r="E339" s="4"/>
      <c r="F339" s="218"/>
      <c r="N339" s="238"/>
    </row>
    <row r="340" spans="2:14" s="2" customFormat="1" ht="18" customHeight="1" x14ac:dyDescent="0.25">
      <c r="B340" s="4"/>
      <c r="C340" s="218"/>
      <c r="E340" s="4"/>
      <c r="F340" s="218"/>
      <c r="N340" s="238"/>
    </row>
    <row r="341" spans="2:14" s="2" customFormat="1" ht="18" customHeight="1" x14ac:dyDescent="0.25">
      <c r="B341" s="4"/>
      <c r="C341" s="218"/>
      <c r="E341" s="4"/>
      <c r="F341" s="218"/>
      <c r="N341" s="238"/>
    </row>
    <row r="342" spans="2:14" s="2" customFormat="1" ht="18" customHeight="1" x14ac:dyDescent="0.25">
      <c r="B342" s="4"/>
      <c r="C342" s="218"/>
      <c r="E342" s="4"/>
      <c r="F342" s="218"/>
      <c r="N342" s="238"/>
    </row>
    <row r="343" spans="2:14" s="2" customFormat="1" ht="18" customHeight="1" x14ac:dyDescent="0.25">
      <c r="B343" s="4"/>
      <c r="C343" s="218"/>
      <c r="E343" s="4"/>
      <c r="F343" s="218"/>
      <c r="N343" s="238"/>
    </row>
    <row r="344" spans="2:14" s="2" customFormat="1" ht="18" customHeight="1" x14ac:dyDescent="0.25">
      <c r="B344" s="4"/>
      <c r="C344" s="218"/>
      <c r="E344" s="4"/>
      <c r="F344" s="218"/>
      <c r="N344" s="238"/>
    </row>
    <row r="345" spans="2:14" s="2" customFormat="1" ht="18" customHeight="1" x14ac:dyDescent="0.25">
      <c r="B345" s="4"/>
      <c r="C345" s="218"/>
      <c r="E345" s="4"/>
      <c r="F345" s="218"/>
      <c r="N345" s="238"/>
    </row>
    <row r="346" spans="2:14" s="2" customFormat="1" ht="18" customHeight="1" x14ac:dyDescent="0.25">
      <c r="B346" s="4"/>
      <c r="C346" s="218"/>
      <c r="E346" s="4"/>
      <c r="F346" s="218"/>
      <c r="N346" s="238"/>
    </row>
    <row r="347" spans="2:14" s="2" customFormat="1" ht="18" customHeight="1" x14ac:dyDescent="0.25">
      <c r="B347" s="4"/>
      <c r="C347" s="218"/>
      <c r="E347" s="4"/>
      <c r="F347" s="218"/>
      <c r="N347" s="238"/>
    </row>
    <row r="348" spans="2:14" s="2" customFormat="1" ht="18" customHeight="1" x14ac:dyDescent="0.25">
      <c r="B348" s="4"/>
      <c r="C348" s="218"/>
      <c r="E348" s="4"/>
      <c r="F348" s="218"/>
      <c r="N348" s="238"/>
    </row>
    <row r="349" spans="2:14" s="2" customFormat="1" ht="18" customHeight="1" x14ac:dyDescent="0.25">
      <c r="B349" s="4"/>
      <c r="C349" s="218"/>
      <c r="E349" s="4"/>
      <c r="F349" s="218"/>
      <c r="N349" s="238"/>
    </row>
    <row r="350" spans="2:14" s="2" customFormat="1" ht="18" customHeight="1" x14ac:dyDescent="0.25">
      <c r="B350" s="4"/>
      <c r="C350" s="218"/>
      <c r="E350" s="4"/>
      <c r="F350" s="218"/>
      <c r="N350" s="238"/>
    </row>
    <row r="351" spans="2:14" s="2" customFormat="1" ht="18" customHeight="1" x14ac:dyDescent="0.25">
      <c r="B351" s="4"/>
      <c r="C351" s="218"/>
      <c r="E351" s="4"/>
      <c r="F351" s="218"/>
      <c r="N351" s="238"/>
    </row>
    <row r="352" spans="2:14" s="2" customFormat="1" ht="18" customHeight="1" x14ac:dyDescent="0.25">
      <c r="B352" s="4"/>
      <c r="C352" s="218"/>
      <c r="E352" s="4"/>
      <c r="F352" s="218"/>
      <c r="N352" s="238"/>
    </row>
    <row r="353" spans="2:14" s="2" customFormat="1" ht="18" customHeight="1" x14ac:dyDescent="0.25">
      <c r="B353" s="4"/>
      <c r="C353" s="218"/>
      <c r="E353" s="4"/>
      <c r="F353" s="218"/>
      <c r="N353" s="238"/>
    </row>
    <row r="354" spans="2:14" s="2" customFormat="1" ht="18" customHeight="1" x14ac:dyDescent="0.25">
      <c r="B354" s="4"/>
      <c r="C354" s="218"/>
      <c r="E354" s="4"/>
      <c r="F354" s="218"/>
      <c r="N354" s="238"/>
    </row>
    <row r="355" spans="2:14" s="2" customFormat="1" ht="18" customHeight="1" x14ac:dyDescent="0.25">
      <c r="B355" s="4"/>
      <c r="C355" s="218"/>
      <c r="E355" s="4"/>
      <c r="F355" s="218"/>
      <c r="N355" s="238"/>
    </row>
    <row r="356" spans="2:14" s="2" customFormat="1" ht="18" customHeight="1" x14ac:dyDescent="0.25">
      <c r="B356" s="4"/>
      <c r="C356" s="218"/>
      <c r="E356" s="4"/>
      <c r="F356" s="218"/>
      <c r="N356" s="238"/>
    </row>
    <row r="357" spans="2:14" s="2" customFormat="1" ht="18" customHeight="1" x14ac:dyDescent="0.25">
      <c r="B357" s="4"/>
      <c r="C357" s="218"/>
      <c r="E357" s="4"/>
      <c r="F357" s="218"/>
      <c r="N357" s="238"/>
    </row>
    <row r="358" spans="2:14" s="2" customFormat="1" ht="18" customHeight="1" x14ac:dyDescent="0.25">
      <c r="B358" s="4"/>
      <c r="C358" s="218"/>
      <c r="E358" s="4"/>
      <c r="F358" s="218"/>
      <c r="N358" s="238"/>
    </row>
    <row r="359" spans="2:14" s="2" customFormat="1" ht="18" customHeight="1" x14ac:dyDescent="0.25">
      <c r="B359" s="4"/>
      <c r="C359" s="218"/>
      <c r="E359" s="4"/>
      <c r="F359" s="218"/>
      <c r="N359" s="238"/>
    </row>
    <row r="360" spans="2:14" s="2" customFormat="1" ht="18" customHeight="1" x14ac:dyDescent="0.25">
      <c r="B360" s="4"/>
      <c r="C360" s="218"/>
      <c r="E360" s="4"/>
      <c r="F360" s="218"/>
      <c r="N360" s="238"/>
    </row>
    <row r="361" spans="2:14" s="2" customFormat="1" ht="18" customHeight="1" x14ac:dyDescent="0.25">
      <c r="B361" s="4"/>
      <c r="C361" s="218"/>
      <c r="E361" s="4"/>
      <c r="F361" s="218"/>
      <c r="N361" s="238"/>
    </row>
    <row r="362" spans="2:14" s="2" customFormat="1" ht="18" customHeight="1" x14ac:dyDescent="0.25">
      <c r="B362" s="4"/>
      <c r="C362" s="218"/>
      <c r="E362" s="4"/>
      <c r="F362" s="218"/>
      <c r="N362" s="238"/>
    </row>
    <row r="363" spans="2:14" s="2" customFormat="1" ht="18" customHeight="1" x14ac:dyDescent="0.25">
      <c r="B363" s="4"/>
      <c r="C363" s="218"/>
      <c r="E363" s="4"/>
      <c r="F363" s="218"/>
      <c r="N363" s="238"/>
    </row>
    <row r="364" spans="2:14" s="2" customFormat="1" ht="18" customHeight="1" x14ac:dyDescent="0.25">
      <c r="B364" s="4"/>
      <c r="C364" s="218"/>
      <c r="E364" s="4"/>
      <c r="F364" s="218"/>
      <c r="N364" s="238"/>
    </row>
    <row r="365" spans="2:14" s="2" customFormat="1" ht="18" customHeight="1" x14ac:dyDescent="0.25">
      <c r="B365" s="4"/>
      <c r="C365" s="218"/>
      <c r="E365" s="4"/>
      <c r="F365" s="218"/>
      <c r="N365" s="238"/>
    </row>
    <row r="366" spans="2:14" s="2" customFormat="1" ht="18" customHeight="1" x14ac:dyDescent="0.25">
      <c r="B366" s="4"/>
      <c r="C366" s="218"/>
      <c r="E366" s="4"/>
      <c r="F366" s="218"/>
      <c r="N366" s="238"/>
    </row>
    <row r="367" spans="2:14" s="2" customFormat="1" ht="18" customHeight="1" x14ac:dyDescent="0.25">
      <c r="B367" s="4"/>
      <c r="C367" s="218"/>
      <c r="E367" s="4"/>
      <c r="F367" s="218"/>
      <c r="N367" s="238"/>
    </row>
    <row r="368" spans="2:14" s="2" customFormat="1" ht="18" customHeight="1" x14ac:dyDescent="0.25">
      <c r="B368" s="4"/>
      <c r="C368" s="218"/>
      <c r="E368" s="4"/>
      <c r="F368" s="218"/>
      <c r="N368" s="238"/>
    </row>
    <row r="369" spans="2:14" s="2" customFormat="1" ht="18" customHeight="1" x14ac:dyDescent="0.25">
      <c r="B369" s="4"/>
      <c r="C369" s="218"/>
      <c r="E369" s="4"/>
      <c r="F369" s="218"/>
      <c r="N369" s="238"/>
    </row>
    <row r="370" spans="2:14" s="2" customFormat="1" ht="18" customHeight="1" x14ac:dyDescent="0.25">
      <c r="B370" s="4"/>
      <c r="C370" s="218"/>
      <c r="E370" s="4"/>
      <c r="F370" s="218"/>
      <c r="N370" s="238"/>
    </row>
    <row r="371" spans="2:14" s="2" customFormat="1" ht="18" customHeight="1" x14ac:dyDescent="0.25">
      <c r="B371" s="4"/>
      <c r="C371" s="218"/>
      <c r="E371" s="4"/>
      <c r="F371" s="218"/>
      <c r="N371" s="238"/>
    </row>
    <row r="372" spans="2:14" s="2" customFormat="1" ht="18" customHeight="1" x14ac:dyDescent="0.25">
      <c r="B372" s="4"/>
      <c r="C372" s="218"/>
      <c r="E372" s="4"/>
      <c r="F372" s="218"/>
      <c r="N372" s="238"/>
    </row>
    <row r="373" spans="2:14" s="2" customFormat="1" ht="18" customHeight="1" x14ac:dyDescent="0.25">
      <c r="B373" s="4"/>
      <c r="C373" s="218"/>
      <c r="E373" s="4"/>
      <c r="F373" s="218"/>
      <c r="N373" s="238"/>
    </row>
    <row r="374" spans="2:14" s="2" customFormat="1" ht="18" customHeight="1" x14ac:dyDescent="0.25">
      <c r="B374" s="4"/>
      <c r="C374" s="218"/>
      <c r="E374" s="4"/>
      <c r="F374" s="218"/>
      <c r="N374" s="238"/>
    </row>
    <row r="375" spans="2:14" s="2" customFormat="1" ht="18" customHeight="1" x14ac:dyDescent="0.25">
      <c r="B375" s="4"/>
      <c r="C375" s="218"/>
      <c r="E375" s="4"/>
      <c r="F375" s="218"/>
      <c r="N375" s="238"/>
    </row>
    <row r="376" spans="2:14" s="2" customFormat="1" ht="18" customHeight="1" x14ac:dyDescent="0.25">
      <c r="B376" s="4"/>
      <c r="C376" s="218"/>
      <c r="E376" s="4"/>
      <c r="F376" s="218"/>
      <c r="N376" s="238"/>
    </row>
    <row r="377" spans="2:14" s="2" customFormat="1" ht="18" customHeight="1" x14ac:dyDescent="0.25">
      <c r="B377" s="4"/>
      <c r="C377" s="218"/>
      <c r="E377" s="4"/>
      <c r="F377" s="218"/>
      <c r="N377" s="238"/>
    </row>
    <row r="378" spans="2:14" s="2" customFormat="1" ht="18" customHeight="1" x14ac:dyDescent="0.25">
      <c r="B378" s="4"/>
      <c r="C378" s="218"/>
      <c r="E378" s="4"/>
      <c r="F378" s="218"/>
      <c r="N378" s="238"/>
    </row>
    <row r="379" spans="2:14" s="2" customFormat="1" ht="18" customHeight="1" x14ac:dyDescent="0.25">
      <c r="B379" s="4"/>
      <c r="C379" s="218"/>
      <c r="E379" s="4"/>
      <c r="F379" s="218"/>
      <c r="N379" s="238"/>
    </row>
    <row r="380" spans="2:14" s="2" customFormat="1" ht="18" customHeight="1" x14ac:dyDescent="0.25">
      <c r="B380" s="4"/>
      <c r="C380" s="218"/>
      <c r="E380" s="4"/>
      <c r="F380" s="218"/>
      <c r="N380" s="238"/>
    </row>
    <row r="381" spans="2:14" s="2" customFormat="1" ht="18" customHeight="1" x14ac:dyDescent="0.25">
      <c r="B381" s="4"/>
      <c r="C381" s="218"/>
      <c r="E381" s="4"/>
      <c r="F381" s="218"/>
      <c r="N381" s="238"/>
    </row>
    <row r="382" spans="2:14" s="2" customFormat="1" ht="18" customHeight="1" x14ac:dyDescent="0.25">
      <c r="B382" s="4"/>
      <c r="C382" s="218"/>
      <c r="E382" s="4"/>
      <c r="F382" s="218"/>
      <c r="N382" s="238"/>
    </row>
    <row r="383" spans="2:14" s="2" customFormat="1" ht="18" customHeight="1" x14ac:dyDescent="0.25">
      <c r="B383" s="4"/>
      <c r="C383" s="218"/>
      <c r="E383" s="4"/>
      <c r="F383" s="218"/>
      <c r="N383" s="238"/>
    </row>
    <row r="384" spans="2:14" s="2" customFormat="1" ht="18" customHeight="1" x14ac:dyDescent="0.25">
      <c r="B384" s="4"/>
      <c r="C384" s="218"/>
      <c r="E384" s="4"/>
      <c r="F384" s="218"/>
      <c r="N384" s="238"/>
    </row>
    <row r="385" spans="2:14" s="2" customFormat="1" ht="18" customHeight="1" x14ac:dyDescent="0.25">
      <c r="B385" s="4"/>
      <c r="C385" s="218"/>
      <c r="E385" s="4"/>
      <c r="F385" s="218"/>
      <c r="N385" s="238"/>
    </row>
    <row r="386" spans="2:14" s="2" customFormat="1" ht="18" customHeight="1" x14ac:dyDescent="0.25">
      <c r="B386" s="4"/>
      <c r="C386" s="218"/>
      <c r="E386" s="4"/>
      <c r="F386" s="218"/>
      <c r="N386" s="238"/>
    </row>
    <row r="387" spans="2:14" s="2" customFormat="1" ht="18" customHeight="1" x14ac:dyDescent="0.25">
      <c r="B387" s="4"/>
      <c r="C387" s="218"/>
      <c r="E387" s="4"/>
      <c r="F387" s="218"/>
      <c r="N387" s="238"/>
    </row>
    <row r="388" spans="2:14" s="2" customFormat="1" ht="18" customHeight="1" x14ac:dyDescent="0.25">
      <c r="B388" s="4"/>
      <c r="C388" s="218"/>
      <c r="E388" s="4"/>
      <c r="F388" s="218"/>
      <c r="N388" s="238"/>
    </row>
    <row r="389" spans="2:14" s="2" customFormat="1" ht="18" customHeight="1" x14ac:dyDescent="0.25">
      <c r="B389" s="4"/>
      <c r="C389" s="218"/>
      <c r="E389" s="4"/>
      <c r="F389" s="218"/>
      <c r="N389" s="238"/>
    </row>
    <row r="390" spans="2:14" s="2" customFormat="1" ht="18" customHeight="1" x14ac:dyDescent="0.25">
      <c r="B390" s="4"/>
      <c r="C390" s="218"/>
      <c r="E390" s="4"/>
      <c r="F390" s="218"/>
      <c r="N390" s="238"/>
    </row>
    <row r="391" spans="2:14" s="2" customFormat="1" ht="18" customHeight="1" x14ac:dyDescent="0.25">
      <c r="B391" s="4"/>
      <c r="C391" s="218"/>
      <c r="E391" s="4"/>
      <c r="F391" s="218"/>
      <c r="N391" s="238"/>
    </row>
    <row r="392" spans="2:14" s="2" customFormat="1" ht="18" customHeight="1" x14ac:dyDescent="0.25">
      <c r="B392" s="4"/>
      <c r="C392" s="218"/>
      <c r="E392" s="4"/>
      <c r="F392" s="218"/>
      <c r="N392" s="238"/>
    </row>
    <row r="393" spans="2:14" s="2" customFormat="1" ht="18" customHeight="1" x14ac:dyDescent="0.25">
      <c r="B393" s="4"/>
      <c r="C393" s="218"/>
      <c r="E393" s="4"/>
      <c r="F393" s="218"/>
      <c r="N393" s="238"/>
    </row>
    <row r="394" spans="2:14" s="2" customFormat="1" ht="18" customHeight="1" x14ac:dyDescent="0.25">
      <c r="B394" s="4"/>
      <c r="C394" s="218"/>
      <c r="E394" s="4"/>
      <c r="F394" s="218"/>
      <c r="N394" s="238"/>
    </row>
    <row r="395" spans="2:14" s="2" customFormat="1" ht="18" customHeight="1" x14ac:dyDescent="0.25">
      <c r="B395" s="4"/>
      <c r="C395" s="218"/>
      <c r="E395" s="4"/>
      <c r="F395" s="218"/>
      <c r="N395" s="238"/>
    </row>
    <row r="396" spans="2:14" s="2" customFormat="1" ht="18" customHeight="1" x14ac:dyDescent="0.25">
      <c r="B396" s="4"/>
      <c r="C396" s="218"/>
      <c r="E396" s="4"/>
      <c r="F396" s="218"/>
      <c r="N396" s="238"/>
    </row>
    <row r="397" spans="2:14" s="2" customFormat="1" ht="18" customHeight="1" x14ac:dyDescent="0.25">
      <c r="B397" s="4"/>
      <c r="C397" s="218"/>
      <c r="E397" s="4"/>
      <c r="F397" s="218"/>
      <c r="N397" s="238"/>
    </row>
    <row r="398" spans="2:14" s="2" customFormat="1" ht="18" customHeight="1" x14ac:dyDescent="0.25">
      <c r="B398" s="4"/>
      <c r="C398" s="218"/>
      <c r="E398" s="4"/>
      <c r="F398" s="218"/>
      <c r="N398" s="238"/>
    </row>
    <row r="399" spans="2:14" s="2" customFormat="1" ht="18" customHeight="1" x14ac:dyDescent="0.25">
      <c r="B399" s="4"/>
      <c r="C399" s="218"/>
      <c r="E399" s="4"/>
      <c r="F399" s="218"/>
      <c r="N399" s="238"/>
    </row>
    <row r="400" spans="2:14" s="2" customFormat="1" ht="18" customHeight="1" x14ac:dyDescent="0.25">
      <c r="B400" s="4"/>
      <c r="C400" s="218"/>
      <c r="E400" s="4"/>
      <c r="F400" s="218"/>
      <c r="N400" s="238"/>
    </row>
    <row r="401" spans="2:14" s="2" customFormat="1" ht="18" customHeight="1" x14ac:dyDescent="0.25">
      <c r="B401" s="4"/>
      <c r="C401" s="218"/>
      <c r="E401" s="4"/>
      <c r="F401" s="218"/>
      <c r="N401" s="238"/>
    </row>
    <row r="402" spans="2:14" s="2" customFormat="1" ht="18" customHeight="1" x14ac:dyDescent="0.25">
      <c r="B402" s="4"/>
      <c r="C402" s="218"/>
      <c r="E402" s="4"/>
      <c r="F402" s="218"/>
      <c r="N402" s="238"/>
    </row>
    <row r="403" spans="2:14" s="2" customFormat="1" ht="18" customHeight="1" x14ac:dyDescent="0.25">
      <c r="B403" s="4"/>
      <c r="C403" s="218"/>
      <c r="E403" s="4"/>
      <c r="F403" s="218"/>
      <c r="N403" s="238"/>
    </row>
    <row r="404" spans="2:14" s="2" customFormat="1" ht="18" customHeight="1" x14ac:dyDescent="0.25">
      <c r="B404" s="4"/>
      <c r="C404" s="218"/>
      <c r="E404" s="4"/>
      <c r="F404" s="218"/>
      <c r="N404" s="238"/>
    </row>
    <row r="405" spans="2:14" s="2" customFormat="1" ht="18" customHeight="1" x14ac:dyDescent="0.25">
      <c r="B405" s="4"/>
      <c r="C405" s="218"/>
      <c r="E405" s="4"/>
      <c r="F405" s="218"/>
      <c r="N405" s="238"/>
    </row>
    <row r="406" spans="2:14" s="2" customFormat="1" ht="18" customHeight="1" x14ac:dyDescent="0.25">
      <c r="B406" s="4"/>
      <c r="C406" s="218"/>
      <c r="E406" s="4"/>
      <c r="F406" s="218"/>
      <c r="N406" s="238"/>
    </row>
    <row r="407" spans="2:14" s="2" customFormat="1" ht="18" customHeight="1" x14ac:dyDescent="0.25">
      <c r="B407" s="4"/>
      <c r="C407" s="218"/>
      <c r="E407" s="4"/>
      <c r="F407" s="218"/>
      <c r="N407" s="238"/>
    </row>
    <row r="408" spans="2:14" s="2" customFormat="1" ht="18" customHeight="1" x14ac:dyDescent="0.25">
      <c r="B408" s="4"/>
      <c r="C408" s="218"/>
      <c r="E408" s="4"/>
      <c r="F408" s="218"/>
      <c r="N408" s="238"/>
    </row>
    <row r="409" spans="2:14" s="2" customFormat="1" ht="18" customHeight="1" x14ac:dyDescent="0.25">
      <c r="B409" s="4"/>
      <c r="C409" s="218"/>
      <c r="E409" s="4"/>
      <c r="F409" s="218"/>
      <c r="N409" s="238"/>
    </row>
    <row r="410" spans="2:14" s="2" customFormat="1" ht="18" customHeight="1" x14ac:dyDescent="0.25">
      <c r="B410" s="4"/>
      <c r="C410" s="218"/>
      <c r="E410" s="4"/>
      <c r="F410" s="218"/>
      <c r="N410" s="238"/>
    </row>
    <row r="411" spans="2:14" s="2" customFormat="1" ht="18" customHeight="1" x14ac:dyDescent="0.25">
      <c r="B411" s="4"/>
      <c r="C411" s="218"/>
      <c r="E411" s="4"/>
      <c r="F411" s="218"/>
      <c r="N411" s="238"/>
    </row>
    <row r="412" spans="2:14" s="2" customFormat="1" ht="18" customHeight="1" x14ac:dyDescent="0.25">
      <c r="B412" s="4"/>
      <c r="C412" s="218"/>
      <c r="E412" s="4"/>
      <c r="F412" s="218"/>
      <c r="N412" s="238"/>
    </row>
    <row r="413" spans="2:14" s="2" customFormat="1" ht="18" customHeight="1" x14ac:dyDescent="0.25">
      <c r="B413" s="4"/>
      <c r="C413" s="218"/>
      <c r="E413" s="4"/>
      <c r="F413" s="218"/>
      <c r="N413" s="238"/>
    </row>
    <row r="414" spans="2:14" s="2" customFormat="1" ht="18" customHeight="1" x14ac:dyDescent="0.25">
      <c r="B414" s="4"/>
      <c r="C414" s="218"/>
      <c r="E414" s="4"/>
      <c r="F414" s="218"/>
      <c r="N414" s="238"/>
    </row>
    <row r="415" spans="2:14" s="2" customFormat="1" ht="18" customHeight="1" x14ac:dyDescent="0.25">
      <c r="B415" s="4"/>
      <c r="C415" s="218"/>
      <c r="E415" s="4"/>
      <c r="F415" s="218"/>
      <c r="N415" s="238"/>
    </row>
    <row r="416" spans="2:14" s="2" customFormat="1" ht="18" customHeight="1" x14ac:dyDescent="0.25">
      <c r="B416" s="4"/>
      <c r="C416" s="218"/>
      <c r="E416" s="4"/>
      <c r="F416" s="218"/>
      <c r="N416" s="238"/>
    </row>
    <row r="417" spans="2:14" s="2" customFormat="1" ht="18" customHeight="1" x14ac:dyDescent="0.25">
      <c r="B417" s="4"/>
      <c r="C417" s="218"/>
      <c r="E417" s="4"/>
      <c r="F417" s="218"/>
      <c r="N417" s="238"/>
    </row>
    <row r="418" spans="2:14" s="2" customFormat="1" ht="18" customHeight="1" x14ac:dyDescent="0.25">
      <c r="B418" s="4"/>
      <c r="C418" s="218"/>
      <c r="E418" s="4"/>
      <c r="F418" s="218"/>
      <c r="N418" s="238"/>
    </row>
    <row r="419" spans="2:14" s="2" customFormat="1" ht="18" customHeight="1" x14ac:dyDescent="0.25">
      <c r="B419" s="4"/>
      <c r="C419" s="218"/>
      <c r="E419" s="4"/>
      <c r="F419" s="218"/>
      <c r="N419" s="238"/>
    </row>
    <row r="420" spans="2:14" s="2" customFormat="1" ht="18" customHeight="1" x14ac:dyDescent="0.25">
      <c r="B420" s="4"/>
      <c r="C420" s="218"/>
      <c r="E420" s="4"/>
      <c r="F420" s="218"/>
      <c r="N420" s="238"/>
    </row>
    <row r="421" spans="2:14" s="2" customFormat="1" ht="18" customHeight="1" x14ac:dyDescent="0.25">
      <c r="B421" s="4"/>
      <c r="C421" s="218"/>
      <c r="E421" s="4"/>
      <c r="F421" s="218"/>
      <c r="N421" s="238"/>
    </row>
    <row r="422" spans="2:14" s="2" customFormat="1" ht="18" customHeight="1" x14ac:dyDescent="0.25">
      <c r="B422" s="4"/>
      <c r="C422" s="218"/>
      <c r="E422" s="4"/>
      <c r="F422" s="218"/>
      <c r="N422" s="238"/>
    </row>
    <row r="423" spans="2:14" s="2" customFormat="1" ht="18" customHeight="1" x14ac:dyDescent="0.25">
      <c r="B423" s="4"/>
      <c r="C423" s="218"/>
      <c r="E423" s="4"/>
      <c r="F423" s="218"/>
      <c r="N423" s="238"/>
    </row>
    <row r="424" spans="2:14" s="2" customFormat="1" ht="18" customHeight="1" x14ac:dyDescent="0.25">
      <c r="B424" s="4"/>
      <c r="C424" s="218"/>
      <c r="E424" s="4"/>
      <c r="F424" s="218"/>
      <c r="N424" s="238"/>
    </row>
    <row r="425" spans="2:14" s="2" customFormat="1" ht="18" customHeight="1" x14ac:dyDescent="0.25">
      <c r="B425" s="4"/>
      <c r="C425" s="218"/>
      <c r="E425" s="4"/>
      <c r="F425" s="218"/>
      <c r="N425" s="238"/>
    </row>
    <row r="426" spans="2:14" s="2" customFormat="1" ht="18" customHeight="1" x14ac:dyDescent="0.25">
      <c r="B426" s="4"/>
      <c r="C426" s="218"/>
      <c r="E426" s="4"/>
      <c r="F426" s="218"/>
      <c r="N426" s="238"/>
    </row>
    <row r="427" spans="2:14" s="2" customFormat="1" ht="18" customHeight="1" x14ac:dyDescent="0.25">
      <c r="B427" s="4"/>
      <c r="C427" s="218"/>
      <c r="E427" s="4"/>
      <c r="F427" s="218"/>
      <c r="N427" s="238"/>
    </row>
    <row r="428" spans="2:14" s="2" customFormat="1" ht="18" customHeight="1" x14ac:dyDescent="0.25">
      <c r="B428" s="4"/>
      <c r="C428" s="218"/>
      <c r="E428" s="4"/>
      <c r="F428" s="218"/>
      <c r="N428" s="238"/>
    </row>
    <row r="429" spans="2:14" s="2" customFormat="1" ht="18" customHeight="1" x14ac:dyDescent="0.25">
      <c r="B429" s="4"/>
      <c r="C429" s="218"/>
      <c r="E429" s="4"/>
      <c r="F429" s="218"/>
      <c r="N429" s="238"/>
    </row>
    <row r="430" spans="2:14" s="2" customFormat="1" ht="18" customHeight="1" x14ac:dyDescent="0.25">
      <c r="B430" s="4"/>
      <c r="C430" s="218"/>
      <c r="E430" s="4"/>
      <c r="F430" s="218"/>
      <c r="N430" s="238"/>
    </row>
    <row r="431" spans="2:14" s="2" customFormat="1" ht="18" customHeight="1" x14ac:dyDescent="0.25">
      <c r="B431" s="4"/>
      <c r="C431" s="218"/>
      <c r="E431" s="4"/>
      <c r="F431" s="218"/>
      <c r="N431" s="238"/>
    </row>
    <row r="432" spans="2:14" s="2" customFormat="1" ht="18" customHeight="1" x14ac:dyDescent="0.25">
      <c r="B432" s="4"/>
      <c r="C432" s="218"/>
      <c r="E432" s="4"/>
      <c r="F432" s="218"/>
      <c r="N432" s="238"/>
    </row>
    <row r="433" spans="2:14" s="2" customFormat="1" ht="18" customHeight="1" x14ac:dyDescent="0.25">
      <c r="B433" s="4"/>
      <c r="C433" s="218"/>
      <c r="E433" s="4"/>
      <c r="F433" s="218"/>
      <c r="N433" s="238"/>
    </row>
    <row r="434" spans="2:14" s="2" customFormat="1" ht="18" customHeight="1" x14ac:dyDescent="0.25">
      <c r="B434" s="4"/>
      <c r="C434" s="218"/>
      <c r="E434" s="4"/>
      <c r="F434" s="218"/>
      <c r="N434" s="238"/>
    </row>
    <row r="435" spans="2:14" s="2" customFormat="1" ht="18" customHeight="1" x14ac:dyDescent="0.25">
      <c r="B435" s="4"/>
      <c r="C435" s="218"/>
      <c r="E435" s="4"/>
      <c r="F435" s="218"/>
      <c r="N435" s="238"/>
    </row>
    <row r="436" spans="2:14" s="2" customFormat="1" ht="18" customHeight="1" x14ac:dyDescent="0.25">
      <c r="B436" s="4"/>
      <c r="C436" s="218"/>
      <c r="E436" s="4"/>
      <c r="F436" s="218"/>
      <c r="N436" s="238"/>
    </row>
    <row r="437" spans="2:14" s="2" customFormat="1" ht="18" customHeight="1" x14ac:dyDescent="0.25">
      <c r="B437" s="4"/>
      <c r="C437" s="218"/>
      <c r="E437" s="4"/>
      <c r="F437" s="218"/>
      <c r="N437" s="238"/>
    </row>
    <row r="438" spans="2:14" s="2" customFormat="1" ht="18" customHeight="1" x14ac:dyDescent="0.25">
      <c r="B438" s="4"/>
      <c r="C438" s="218"/>
      <c r="E438" s="4"/>
      <c r="F438" s="218"/>
      <c r="N438" s="238"/>
    </row>
    <row r="439" spans="2:14" s="2" customFormat="1" ht="18" customHeight="1" x14ac:dyDescent="0.25">
      <c r="B439" s="4"/>
      <c r="C439" s="218"/>
      <c r="E439" s="4"/>
      <c r="F439" s="218"/>
      <c r="N439" s="238"/>
    </row>
    <row r="440" spans="2:14" s="2" customFormat="1" ht="18" customHeight="1" x14ac:dyDescent="0.25">
      <c r="B440" s="4"/>
      <c r="C440" s="218"/>
      <c r="E440" s="4"/>
      <c r="F440" s="218"/>
      <c r="N440" s="238"/>
    </row>
    <row r="441" spans="2:14" s="2" customFormat="1" ht="18" customHeight="1" x14ac:dyDescent="0.25">
      <c r="B441" s="4"/>
      <c r="C441" s="218"/>
      <c r="E441" s="4"/>
      <c r="F441" s="218"/>
      <c r="N441" s="238"/>
    </row>
    <row r="442" spans="2:14" s="2" customFormat="1" ht="18" customHeight="1" x14ac:dyDescent="0.25">
      <c r="B442" s="4"/>
      <c r="C442" s="218"/>
      <c r="E442" s="4"/>
      <c r="F442" s="218"/>
      <c r="N442" s="238"/>
    </row>
    <row r="443" spans="2:14" s="2" customFormat="1" ht="18" customHeight="1" x14ac:dyDescent="0.25">
      <c r="B443" s="4"/>
      <c r="C443" s="218"/>
      <c r="E443" s="4"/>
      <c r="F443" s="218"/>
      <c r="N443" s="238"/>
    </row>
    <row r="444" spans="2:14" s="2" customFormat="1" ht="18" customHeight="1" x14ac:dyDescent="0.25">
      <c r="B444" s="4"/>
      <c r="C444" s="218"/>
      <c r="E444" s="4"/>
      <c r="F444" s="218"/>
      <c r="N444" s="238"/>
    </row>
    <row r="445" spans="2:14" s="2" customFormat="1" ht="18" customHeight="1" x14ac:dyDescent="0.25">
      <c r="B445" s="4"/>
      <c r="C445" s="218"/>
      <c r="E445" s="4"/>
      <c r="F445" s="218"/>
      <c r="N445" s="238"/>
    </row>
    <row r="446" spans="2:14" s="2" customFormat="1" ht="18" customHeight="1" x14ac:dyDescent="0.25">
      <c r="B446" s="4"/>
      <c r="C446" s="218"/>
      <c r="E446" s="4"/>
      <c r="F446" s="218"/>
      <c r="N446" s="238"/>
    </row>
    <row r="447" spans="2:14" s="2" customFormat="1" ht="18" customHeight="1" x14ac:dyDescent="0.25">
      <c r="B447" s="4"/>
      <c r="C447" s="218"/>
      <c r="E447" s="4"/>
      <c r="F447" s="218"/>
      <c r="N447" s="238"/>
    </row>
    <row r="448" spans="2:14" s="2" customFormat="1" ht="18" customHeight="1" x14ac:dyDescent="0.25">
      <c r="B448" s="4"/>
      <c r="C448" s="218"/>
      <c r="E448" s="4"/>
      <c r="F448" s="218"/>
      <c r="N448" s="238"/>
    </row>
    <row r="449" spans="2:14" s="2" customFormat="1" ht="18" customHeight="1" x14ac:dyDescent="0.25">
      <c r="B449" s="4"/>
      <c r="C449" s="218"/>
      <c r="E449" s="4"/>
      <c r="F449" s="218"/>
      <c r="N449" s="238"/>
    </row>
    <row r="450" spans="2:14" s="2" customFormat="1" ht="18" customHeight="1" x14ac:dyDescent="0.25">
      <c r="B450" s="4"/>
      <c r="C450" s="218"/>
      <c r="E450" s="4"/>
      <c r="F450" s="218"/>
      <c r="N450" s="238"/>
    </row>
    <row r="451" spans="2:14" s="2" customFormat="1" ht="18" customHeight="1" x14ac:dyDescent="0.25">
      <c r="B451" s="4"/>
      <c r="C451" s="218"/>
      <c r="E451" s="4"/>
      <c r="F451" s="218"/>
      <c r="N451" s="238"/>
    </row>
    <row r="452" spans="2:14" s="2" customFormat="1" ht="18" customHeight="1" x14ac:dyDescent="0.25">
      <c r="B452" s="4"/>
      <c r="C452" s="218"/>
      <c r="E452" s="4"/>
      <c r="F452" s="218"/>
      <c r="N452" s="238"/>
    </row>
    <row r="453" spans="2:14" s="2" customFormat="1" ht="18" customHeight="1" x14ac:dyDescent="0.25">
      <c r="B453" s="4"/>
      <c r="C453" s="218"/>
      <c r="E453" s="4"/>
      <c r="F453" s="218"/>
      <c r="N453" s="238"/>
    </row>
    <row r="454" spans="2:14" s="2" customFormat="1" ht="18" customHeight="1" x14ac:dyDescent="0.25">
      <c r="B454" s="4"/>
      <c r="C454" s="218"/>
      <c r="E454" s="4"/>
      <c r="F454" s="218"/>
      <c r="N454" s="238"/>
    </row>
    <row r="455" spans="2:14" s="2" customFormat="1" ht="18" customHeight="1" x14ac:dyDescent="0.25">
      <c r="B455" s="4"/>
      <c r="C455" s="218"/>
      <c r="E455" s="4"/>
      <c r="F455" s="218"/>
      <c r="N455" s="238"/>
    </row>
    <row r="456" spans="2:14" s="2" customFormat="1" ht="18" customHeight="1" x14ac:dyDescent="0.25">
      <c r="B456" s="4"/>
      <c r="C456" s="218"/>
      <c r="E456" s="4"/>
      <c r="F456" s="218"/>
      <c r="N456" s="238"/>
    </row>
    <row r="457" spans="2:14" s="2" customFormat="1" ht="18" customHeight="1" x14ac:dyDescent="0.25">
      <c r="B457" s="4"/>
      <c r="C457" s="218"/>
      <c r="E457" s="4"/>
      <c r="F457" s="218"/>
      <c r="N457" s="238"/>
    </row>
    <row r="458" spans="2:14" s="2" customFormat="1" ht="18" customHeight="1" x14ac:dyDescent="0.25">
      <c r="B458" s="4"/>
      <c r="C458" s="218"/>
      <c r="E458" s="4"/>
      <c r="F458" s="218"/>
      <c r="N458" s="238"/>
    </row>
    <row r="459" spans="2:14" s="2" customFormat="1" ht="18" customHeight="1" x14ac:dyDescent="0.25">
      <c r="B459" s="4"/>
      <c r="C459" s="218"/>
      <c r="E459" s="4"/>
      <c r="F459" s="218"/>
      <c r="N459" s="238"/>
    </row>
    <row r="460" spans="2:14" s="2" customFormat="1" ht="18" customHeight="1" x14ac:dyDescent="0.25">
      <c r="B460" s="4"/>
      <c r="C460" s="218"/>
      <c r="E460" s="4"/>
      <c r="F460" s="218"/>
      <c r="N460" s="238"/>
    </row>
    <row r="461" spans="2:14" s="2" customFormat="1" ht="18" customHeight="1" x14ac:dyDescent="0.25">
      <c r="B461" s="4"/>
      <c r="C461" s="218"/>
      <c r="E461" s="4"/>
      <c r="F461" s="218"/>
      <c r="N461" s="238"/>
    </row>
    <row r="462" spans="2:14" s="2" customFormat="1" ht="18" customHeight="1" x14ac:dyDescent="0.25">
      <c r="B462" s="4"/>
      <c r="C462" s="218"/>
      <c r="E462" s="4"/>
      <c r="F462" s="218"/>
      <c r="N462" s="238"/>
    </row>
    <row r="463" spans="2:14" s="2" customFormat="1" ht="18" customHeight="1" x14ac:dyDescent="0.25">
      <c r="B463" s="4"/>
      <c r="C463" s="218"/>
      <c r="E463" s="4"/>
      <c r="F463" s="218"/>
      <c r="N463" s="238"/>
    </row>
    <row r="464" spans="2:14" s="2" customFormat="1" ht="18" customHeight="1" x14ac:dyDescent="0.25">
      <c r="B464" s="4"/>
      <c r="C464" s="218"/>
      <c r="E464" s="4"/>
      <c r="F464" s="218"/>
      <c r="N464" s="238"/>
    </row>
    <row r="465" spans="2:14" s="2" customFormat="1" ht="18" customHeight="1" x14ac:dyDescent="0.25">
      <c r="B465" s="4"/>
      <c r="C465" s="218"/>
      <c r="E465" s="4"/>
      <c r="F465" s="218"/>
      <c r="N465" s="238"/>
    </row>
    <row r="466" spans="2:14" s="2" customFormat="1" ht="18" customHeight="1" x14ac:dyDescent="0.25">
      <c r="B466" s="4"/>
      <c r="C466" s="218"/>
      <c r="E466" s="4"/>
      <c r="F466" s="218"/>
      <c r="N466" s="238"/>
    </row>
    <row r="467" spans="2:14" s="2" customFormat="1" ht="18" customHeight="1" x14ac:dyDescent="0.25">
      <c r="B467" s="4"/>
      <c r="C467" s="218"/>
      <c r="E467" s="4"/>
      <c r="F467" s="218"/>
      <c r="N467" s="238"/>
    </row>
    <row r="468" spans="2:14" s="2" customFormat="1" ht="18" customHeight="1" x14ac:dyDescent="0.25">
      <c r="B468" s="4"/>
      <c r="C468" s="218"/>
      <c r="E468" s="4"/>
      <c r="F468" s="218"/>
      <c r="N468" s="238"/>
    </row>
    <row r="469" spans="2:14" s="2" customFormat="1" ht="18" customHeight="1" x14ac:dyDescent="0.25">
      <c r="B469" s="4"/>
      <c r="C469" s="218"/>
      <c r="E469" s="4"/>
      <c r="F469" s="218"/>
      <c r="N469" s="238"/>
    </row>
    <row r="470" spans="2:14" s="2" customFormat="1" ht="18" customHeight="1" x14ac:dyDescent="0.25">
      <c r="B470" s="4"/>
      <c r="C470" s="218"/>
      <c r="E470" s="4"/>
      <c r="F470" s="218"/>
      <c r="N470" s="238"/>
    </row>
    <row r="471" spans="2:14" s="2" customFormat="1" ht="18" customHeight="1" x14ac:dyDescent="0.25">
      <c r="B471" s="4"/>
      <c r="C471" s="218"/>
      <c r="E471" s="4"/>
      <c r="F471" s="218"/>
      <c r="N471" s="238"/>
    </row>
    <row r="472" spans="2:14" s="2" customFormat="1" ht="18" customHeight="1" x14ac:dyDescent="0.25">
      <c r="B472" s="4"/>
      <c r="C472" s="218"/>
      <c r="E472" s="4"/>
      <c r="F472" s="218"/>
      <c r="N472" s="238"/>
    </row>
    <row r="473" spans="2:14" s="2" customFormat="1" ht="18" customHeight="1" x14ac:dyDescent="0.25">
      <c r="B473" s="4"/>
      <c r="C473" s="218"/>
      <c r="E473" s="4"/>
      <c r="F473" s="218"/>
      <c r="N473" s="238"/>
    </row>
    <row r="474" spans="2:14" s="2" customFormat="1" ht="18" customHeight="1" x14ac:dyDescent="0.25">
      <c r="B474" s="4"/>
      <c r="C474" s="218"/>
      <c r="E474" s="4"/>
      <c r="F474" s="218"/>
      <c r="N474" s="238"/>
    </row>
    <row r="475" spans="2:14" s="2" customFormat="1" ht="18" customHeight="1" x14ac:dyDescent="0.25">
      <c r="B475" s="4"/>
      <c r="C475" s="218"/>
      <c r="E475" s="4"/>
      <c r="F475" s="218"/>
      <c r="N475" s="238"/>
    </row>
    <row r="476" spans="2:14" s="2" customFormat="1" ht="18" customHeight="1" x14ac:dyDescent="0.25">
      <c r="B476" s="4"/>
      <c r="C476" s="218"/>
      <c r="E476" s="4"/>
      <c r="F476" s="218"/>
      <c r="N476" s="238"/>
    </row>
    <row r="477" spans="2:14" s="2" customFormat="1" ht="18" customHeight="1" x14ac:dyDescent="0.25">
      <c r="B477" s="4"/>
      <c r="C477" s="218"/>
      <c r="E477" s="4"/>
      <c r="F477" s="218"/>
      <c r="N477" s="238"/>
    </row>
    <row r="478" spans="2:14" s="2" customFormat="1" ht="18" customHeight="1" x14ac:dyDescent="0.25">
      <c r="B478" s="4"/>
      <c r="C478" s="218"/>
      <c r="E478" s="4"/>
      <c r="F478" s="218"/>
      <c r="N478" s="238"/>
    </row>
    <row r="479" spans="2:14" s="2" customFormat="1" ht="18" customHeight="1" x14ac:dyDescent="0.25">
      <c r="B479" s="4"/>
      <c r="C479" s="218"/>
      <c r="E479" s="4"/>
      <c r="F479" s="218"/>
      <c r="N479" s="238"/>
    </row>
    <row r="480" spans="2:14" s="2" customFormat="1" ht="18" customHeight="1" x14ac:dyDescent="0.25">
      <c r="B480" s="4"/>
      <c r="C480" s="218"/>
      <c r="E480" s="4"/>
      <c r="F480" s="218"/>
      <c r="N480" s="238"/>
    </row>
    <row r="481" spans="2:14" s="2" customFormat="1" ht="18" customHeight="1" x14ac:dyDescent="0.25">
      <c r="B481" s="4"/>
      <c r="C481" s="218"/>
      <c r="E481" s="4"/>
      <c r="F481" s="218"/>
      <c r="N481" s="238"/>
    </row>
    <row r="482" spans="2:14" s="2" customFormat="1" ht="18" customHeight="1" x14ac:dyDescent="0.25">
      <c r="B482" s="4"/>
      <c r="C482" s="218"/>
      <c r="E482" s="4"/>
      <c r="F482" s="218"/>
      <c r="N482" s="238"/>
    </row>
    <row r="483" spans="2:14" s="2" customFormat="1" ht="18" customHeight="1" x14ac:dyDescent="0.25">
      <c r="B483" s="4"/>
      <c r="C483" s="218"/>
      <c r="E483" s="4"/>
      <c r="F483" s="218"/>
      <c r="N483" s="238"/>
    </row>
    <row r="484" spans="2:14" s="2" customFormat="1" ht="18" customHeight="1" x14ac:dyDescent="0.25">
      <c r="B484" s="4"/>
      <c r="C484" s="218"/>
      <c r="E484" s="4"/>
      <c r="F484" s="218"/>
      <c r="N484" s="238"/>
    </row>
    <row r="485" spans="2:14" s="2" customFormat="1" ht="18" customHeight="1" x14ac:dyDescent="0.25">
      <c r="B485" s="4"/>
      <c r="C485" s="218"/>
      <c r="E485" s="4"/>
      <c r="F485" s="218"/>
      <c r="N485" s="238"/>
    </row>
    <row r="486" spans="2:14" s="2" customFormat="1" ht="18" customHeight="1" x14ac:dyDescent="0.25">
      <c r="B486" s="4"/>
      <c r="C486" s="218"/>
      <c r="E486" s="4"/>
      <c r="F486" s="218"/>
      <c r="N486" s="238"/>
    </row>
    <row r="487" spans="2:14" s="2" customFormat="1" ht="18" customHeight="1" x14ac:dyDescent="0.25">
      <c r="B487" s="4"/>
      <c r="C487" s="218"/>
      <c r="E487" s="4"/>
      <c r="F487" s="218"/>
      <c r="N487" s="238"/>
    </row>
    <row r="488" spans="2:14" s="2" customFormat="1" ht="18" customHeight="1" x14ac:dyDescent="0.25">
      <c r="B488" s="4"/>
      <c r="C488" s="218"/>
      <c r="E488" s="4"/>
      <c r="F488" s="218"/>
      <c r="N488" s="238"/>
    </row>
    <row r="489" spans="2:14" s="2" customFormat="1" ht="18" customHeight="1" x14ac:dyDescent="0.25">
      <c r="B489" s="4"/>
      <c r="C489" s="218"/>
      <c r="E489" s="4"/>
      <c r="F489" s="218"/>
      <c r="N489" s="238"/>
    </row>
    <row r="490" spans="2:14" s="2" customFormat="1" ht="18" customHeight="1" x14ac:dyDescent="0.25">
      <c r="B490" s="4"/>
      <c r="C490" s="218"/>
      <c r="E490" s="4"/>
      <c r="F490" s="218"/>
      <c r="N490" s="238"/>
    </row>
    <row r="491" spans="2:14" s="2" customFormat="1" ht="18" customHeight="1" x14ac:dyDescent="0.25">
      <c r="B491" s="4"/>
      <c r="C491" s="218"/>
      <c r="E491" s="4"/>
      <c r="F491" s="218"/>
      <c r="N491" s="238"/>
    </row>
    <row r="492" spans="2:14" s="2" customFormat="1" ht="18" customHeight="1" x14ac:dyDescent="0.25">
      <c r="B492" s="4"/>
      <c r="C492" s="218"/>
      <c r="E492" s="4"/>
      <c r="F492" s="218"/>
      <c r="N492" s="238"/>
    </row>
    <row r="493" spans="2:14" s="2" customFormat="1" ht="18" customHeight="1" x14ac:dyDescent="0.25">
      <c r="B493" s="4"/>
      <c r="C493" s="218"/>
      <c r="E493" s="4"/>
      <c r="F493" s="218"/>
      <c r="N493" s="238"/>
    </row>
    <row r="494" spans="2:14" s="2" customFormat="1" ht="18" customHeight="1" x14ac:dyDescent="0.25">
      <c r="B494" s="4"/>
      <c r="C494" s="218"/>
      <c r="E494" s="4"/>
      <c r="F494" s="218"/>
      <c r="N494" s="238"/>
    </row>
    <row r="495" spans="2:14" s="2" customFormat="1" ht="18" customHeight="1" x14ac:dyDescent="0.25">
      <c r="B495" s="4"/>
      <c r="C495" s="218"/>
      <c r="E495" s="4"/>
      <c r="F495" s="218"/>
      <c r="N495" s="238"/>
    </row>
    <row r="496" spans="2:14" s="2" customFormat="1" ht="18" customHeight="1" x14ac:dyDescent="0.25">
      <c r="B496" s="4"/>
      <c r="C496" s="218"/>
      <c r="E496" s="4"/>
      <c r="F496" s="218"/>
      <c r="N496" s="238"/>
    </row>
    <row r="497" spans="2:14" s="2" customFormat="1" ht="18" customHeight="1" x14ac:dyDescent="0.25">
      <c r="B497" s="4"/>
      <c r="C497" s="218"/>
      <c r="E497" s="4"/>
      <c r="F497" s="218"/>
      <c r="N497" s="238"/>
    </row>
    <row r="498" spans="2:14" s="2" customFormat="1" ht="18" customHeight="1" x14ac:dyDescent="0.25">
      <c r="B498" s="4"/>
      <c r="C498" s="218"/>
      <c r="E498" s="4"/>
      <c r="F498" s="218"/>
      <c r="N498" s="238"/>
    </row>
    <row r="499" spans="2:14" s="2" customFormat="1" ht="18" customHeight="1" x14ac:dyDescent="0.25">
      <c r="B499" s="4"/>
      <c r="C499" s="218"/>
      <c r="E499" s="4"/>
      <c r="F499" s="218"/>
      <c r="N499" s="238"/>
    </row>
    <row r="500" spans="2:14" s="2" customFormat="1" ht="18" customHeight="1" x14ac:dyDescent="0.25">
      <c r="B500" s="4"/>
      <c r="C500" s="218"/>
      <c r="E500" s="4"/>
      <c r="F500" s="218"/>
      <c r="N500" s="238"/>
    </row>
    <row r="501" spans="2:14" s="2" customFormat="1" ht="18" customHeight="1" x14ac:dyDescent="0.25">
      <c r="B501" s="4"/>
      <c r="C501" s="218"/>
      <c r="E501" s="4"/>
      <c r="F501" s="218"/>
      <c r="N501" s="238"/>
    </row>
    <row r="502" spans="2:14" s="2" customFormat="1" ht="18" customHeight="1" x14ac:dyDescent="0.25">
      <c r="B502" s="4"/>
      <c r="C502" s="218"/>
      <c r="E502" s="4"/>
      <c r="F502" s="218"/>
      <c r="N502" s="238"/>
    </row>
    <row r="503" spans="2:14" s="2" customFormat="1" ht="18" customHeight="1" x14ac:dyDescent="0.25">
      <c r="B503" s="4"/>
      <c r="C503" s="218"/>
      <c r="E503" s="4"/>
      <c r="F503" s="218"/>
      <c r="N503" s="238"/>
    </row>
    <row r="504" spans="2:14" s="2" customFormat="1" ht="18" customHeight="1" x14ac:dyDescent="0.25">
      <c r="B504" s="4"/>
      <c r="C504" s="218"/>
      <c r="E504" s="4"/>
      <c r="F504" s="218"/>
      <c r="N504" s="238"/>
    </row>
    <row r="505" spans="2:14" s="2" customFormat="1" ht="18" customHeight="1" x14ac:dyDescent="0.25">
      <c r="B505" s="4"/>
      <c r="C505" s="218"/>
      <c r="E505" s="4"/>
      <c r="F505" s="218"/>
      <c r="N505" s="238"/>
    </row>
    <row r="506" spans="2:14" s="2" customFormat="1" ht="18" customHeight="1" x14ac:dyDescent="0.25">
      <c r="B506" s="4"/>
      <c r="C506" s="218"/>
      <c r="E506" s="4"/>
      <c r="F506" s="218"/>
      <c r="N506" s="238"/>
    </row>
    <row r="507" spans="2:14" s="2" customFormat="1" ht="18" customHeight="1" x14ac:dyDescent="0.25">
      <c r="B507" s="4"/>
      <c r="C507" s="218"/>
      <c r="E507" s="4"/>
      <c r="F507" s="218"/>
      <c r="N507" s="238"/>
    </row>
    <row r="508" spans="2:14" s="2" customFormat="1" ht="18" customHeight="1" x14ac:dyDescent="0.25">
      <c r="B508" s="4"/>
      <c r="C508" s="218"/>
      <c r="E508" s="4"/>
      <c r="F508" s="218"/>
      <c r="N508" s="238"/>
    </row>
    <row r="509" spans="2:14" s="2" customFormat="1" ht="18" customHeight="1" x14ac:dyDescent="0.25">
      <c r="B509" s="4"/>
      <c r="C509" s="218"/>
      <c r="E509" s="4"/>
      <c r="F509" s="218"/>
      <c r="N509" s="238"/>
    </row>
    <row r="510" spans="2:14" s="2" customFormat="1" ht="18" customHeight="1" x14ac:dyDescent="0.25">
      <c r="B510" s="4"/>
      <c r="C510" s="218"/>
      <c r="E510" s="4"/>
      <c r="F510" s="218"/>
      <c r="N510" s="238"/>
    </row>
    <row r="511" spans="2:14" s="2" customFormat="1" ht="18" customHeight="1" x14ac:dyDescent="0.25">
      <c r="B511" s="4"/>
      <c r="C511" s="218"/>
      <c r="E511" s="4"/>
      <c r="F511" s="218"/>
      <c r="N511" s="238"/>
    </row>
    <row r="512" spans="2:14" s="2" customFormat="1" ht="18" customHeight="1" x14ac:dyDescent="0.25">
      <c r="B512" s="4"/>
      <c r="C512" s="218"/>
      <c r="E512" s="4"/>
      <c r="F512" s="218"/>
      <c r="N512" s="238"/>
    </row>
    <row r="513" spans="2:14" s="2" customFormat="1" ht="18" customHeight="1" x14ac:dyDescent="0.25">
      <c r="B513" s="4"/>
      <c r="C513" s="218"/>
      <c r="E513" s="4"/>
      <c r="F513" s="218"/>
      <c r="N513" s="238"/>
    </row>
    <row r="514" spans="2:14" s="2" customFormat="1" ht="18" customHeight="1" x14ac:dyDescent="0.25">
      <c r="B514" s="4"/>
      <c r="C514" s="218"/>
      <c r="E514" s="4"/>
      <c r="F514" s="218"/>
      <c r="N514" s="238"/>
    </row>
    <row r="515" spans="2:14" s="2" customFormat="1" ht="18" customHeight="1" x14ac:dyDescent="0.25">
      <c r="B515" s="4"/>
      <c r="C515" s="218"/>
      <c r="E515" s="4"/>
      <c r="F515" s="218"/>
      <c r="N515" s="238"/>
    </row>
    <row r="516" spans="2:14" s="2" customFormat="1" ht="18" customHeight="1" x14ac:dyDescent="0.25">
      <c r="B516" s="4"/>
      <c r="C516" s="218"/>
      <c r="E516" s="4"/>
      <c r="F516" s="218"/>
      <c r="N516" s="238"/>
    </row>
    <row r="517" spans="2:14" s="2" customFormat="1" ht="18" customHeight="1" x14ac:dyDescent="0.25">
      <c r="B517" s="4"/>
      <c r="C517" s="218"/>
      <c r="E517" s="4"/>
      <c r="F517" s="218"/>
      <c r="N517" s="238"/>
    </row>
    <row r="518" spans="2:14" s="2" customFormat="1" ht="18" customHeight="1" x14ac:dyDescent="0.25">
      <c r="B518" s="4"/>
      <c r="C518" s="218"/>
      <c r="E518" s="4"/>
      <c r="F518" s="218"/>
      <c r="N518" s="238"/>
    </row>
    <row r="519" spans="2:14" s="2" customFormat="1" ht="18" customHeight="1" x14ac:dyDescent="0.25">
      <c r="B519" s="4"/>
      <c r="C519" s="218"/>
      <c r="E519" s="4"/>
      <c r="F519" s="218"/>
      <c r="N519" s="238"/>
    </row>
    <row r="520" spans="2:14" s="2" customFormat="1" ht="18" customHeight="1" x14ac:dyDescent="0.25">
      <c r="B520" s="4"/>
      <c r="C520" s="218"/>
      <c r="E520" s="4"/>
      <c r="F520" s="218"/>
      <c r="N520" s="238"/>
    </row>
    <row r="521" spans="2:14" s="2" customFormat="1" ht="18" customHeight="1" x14ac:dyDescent="0.25">
      <c r="B521" s="4"/>
      <c r="C521" s="218"/>
      <c r="E521" s="4"/>
      <c r="F521" s="218"/>
      <c r="N521" s="238"/>
    </row>
    <row r="522" spans="2:14" s="2" customFormat="1" ht="18" customHeight="1" x14ac:dyDescent="0.25">
      <c r="B522" s="4"/>
      <c r="C522" s="218"/>
      <c r="E522" s="4"/>
      <c r="F522" s="218"/>
      <c r="N522" s="238"/>
    </row>
    <row r="523" spans="2:14" s="2" customFormat="1" ht="18" customHeight="1" x14ac:dyDescent="0.25">
      <c r="B523" s="4"/>
      <c r="C523" s="218"/>
      <c r="E523" s="4"/>
      <c r="F523" s="218"/>
      <c r="N523" s="238"/>
    </row>
    <row r="524" spans="2:14" s="2" customFormat="1" ht="18" customHeight="1" x14ac:dyDescent="0.25">
      <c r="B524" s="4"/>
      <c r="C524" s="218"/>
      <c r="E524" s="4"/>
      <c r="F524" s="218"/>
      <c r="N524" s="238"/>
    </row>
    <row r="525" spans="2:14" s="2" customFormat="1" ht="18" customHeight="1" x14ac:dyDescent="0.25">
      <c r="B525" s="4"/>
      <c r="C525" s="218"/>
      <c r="E525" s="4"/>
      <c r="F525" s="218"/>
      <c r="N525" s="238"/>
    </row>
    <row r="526" spans="2:14" s="2" customFormat="1" ht="18" customHeight="1" x14ac:dyDescent="0.25">
      <c r="B526" s="4"/>
      <c r="C526" s="218"/>
      <c r="E526" s="4"/>
      <c r="F526" s="218"/>
      <c r="N526" s="238"/>
    </row>
    <row r="527" spans="2:14" s="2" customFormat="1" ht="18" customHeight="1" x14ac:dyDescent="0.25">
      <c r="B527" s="4"/>
      <c r="C527" s="218"/>
      <c r="E527" s="4"/>
      <c r="F527" s="218"/>
      <c r="N527" s="238"/>
    </row>
    <row r="528" spans="2:14" s="2" customFormat="1" ht="18" customHeight="1" x14ac:dyDescent="0.25">
      <c r="B528" s="4"/>
      <c r="C528" s="218"/>
      <c r="E528" s="4"/>
      <c r="F528" s="218"/>
      <c r="N528" s="238"/>
    </row>
    <row r="529" spans="2:14" s="2" customFormat="1" ht="18" customHeight="1" x14ac:dyDescent="0.25">
      <c r="B529" s="4"/>
      <c r="C529" s="218"/>
      <c r="E529" s="4"/>
      <c r="F529" s="218"/>
      <c r="N529" s="238"/>
    </row>
    <row r="530" spans="2:14" s="2" customFormat="1" ht="18" customHeight="1" x14ac:dyDescent="0.25">
      <c r="B530" s="4"/>
      <c r="C530" s="218"/>
      <c r="E530" s="4"/>
      <c r="F530" s="218"/>
      <c r="N530" s="238"/>
    </row>
    <row r="531" spans="2:14" s="2" customFormat="1" ht="18" customHeight="1" x14ac:dyDescent="0.25">
      <c r="B531" s="4"/>
      <c r="C531" s="218"/>
      <c r="E531" s="4"/>
      <c r="F531" s="218"/>
      <c r="N531" s="238"/>
    </row>
    <row r="532" spans="2:14" s="2" customFormat="1" ht="18" customHeight="1" x14ac:dyDescent="0.25">
      <c r="B532" s="4"/>
      <c r="C532" s="218"/>
      <c r="E532" s="4"/>
      <c r="F532" s="218"/>
      <c r="N532" s="238"/>
    </row>
    <row r="533" spans="2:14" s="2" customFormat="1" ht="18" customHeight="1" x14ac:dyDescent="0.25">
      <c r="B533" s="4"/>
      <c r="C533" s="218"/>
      <c r="E533" s="4"/>
      <c r="F533" s="218"/>
      <c r="N533" s="238"/>
    </row>
    <row r="534" spans="2:14" s="2" customFormat="1" ht="18" customHeight="1" x14ac:dyDescent="0.25">
      <c r="B534" s="4"/>
      <c r="C534" s="218"/>
      <c r="E534" s="4"/>
      <c r="F534" s="218"/>
      <c r="N534" s="238"/>
    </row>
    <row r="535" spans="2:14" s="2" customFormat="1" ht="18" customHeight="1" x14ac:dyDescent="0.25">
      <c r="B535" s="4"/>
      <c r="C535" s="218"/>
      <c r="E535" s="4"/>
      <c r="F535" s="218"/>
      <c r="N535" s="238"/>
    </row>
    <row r="536" spans="2:14" s="2" customFormat="1" ht="18" customHeight="1" x14ac:dyDescent="0.25">
      <c r="B536" s="4"/>
      <c r="C536" s="218"/>
      <c r="E536" s="4"/>
      <c r="F536" s="218"/>
      <c r="N536" s="238"/>
    </row>
    <row r="537" spans="2:14" s="2" customFormat="1" ht="18" customHeight="1" x14ac:dyDescent="0.25">
      <c r="B537" s="4"/>
      <c r="C537" s="218"/>
      <c r="E537" s="4"/>
      <c r="F537" s="218"/>
      <c r="N537" s="238"/>
    </row>
    <row r="538" spans="2:14" s="2" customFormat="1" ht="18" customHeight="1" x14ac:dyDescent="0.25">
      <c r="B538" s="4"/>
      <c r="C538" s="218"/>
      <c r="E538" s="4"/>
      <c r="F538" s="218"/>
      <c r="N538" s="238"/>
    </row>
    <row r="539" spans="2:14" s="2" customFormat="1" ht="18" customHeight="1" x14ac:dyDescent="0.25">
      <c r="B539" s="4"/>
      <c r="C539" s="218"/>
      <c r="E539" s="4"/>
      <c r="F539" s="218"/>
      <c r="N539" s="238"/>
    </row>
    <row r="540" spans="2:14" s="2" customFormat="1" ht="18" customHeight="1" x14ac:dyDescent="0.25">
      <c r="B540" s="4"/>
      <c r="C540" s="218"/>
      <c r="E540" s="4"/>
      <c r="F540" s="218"/>
      <c r="N540" s="238"/>
    </row>
    <row r="541" spans="2:14" s="2" customFormat="1" ht="18" customHeight="1" x14ac:dyDescent="0.25">
      <c r="B541" s="4"/>
      <c r="C541" s="218"/>
      <c r="E541" s="4"/>
      <c r="F541" s="218"/>
      <c r="N541" s="238"/>
    </row>
    <row r="542" spans="2:14" s="2" customFormat="1" ht="18" customHeight="1" x14ac:dyDescent="0.25">
      <c r="B542" s="4"/>
      <c r="C542" s="218"/>
      <c r="E542" s="4"/>
      <c r="F542" s="218"/>
      <c r="N542" s="238"/>
    </row>
    <row r="543" spans="2:14" s="2" customFormat="1" ht="18" customHeight="1" x14ac:dyDescent="0.25">
      <c r="B543" s="4"/>
      <c r="C543" s="218"/>
      <c r="E543" s="4"/>
      <c r="F543" s="218"/>
      <c r="N543" s="238"/>
    </row>
    <row r="544" spans="2:14" s="2" customFormat="1" ht="18" customHeight="1" x14ac:dyDescent="0.25">
      <c r="B544" s="4"/>
      <c r="C544" s="218"/>
      <c r="E544" s="4"/>
      <c r="F544" s="218"/>
      <c r="N544" s="238"/>
    </row>
    <row r="545" spans="2:14" s="2" customFormat="1" ht="18" customHeight="1" x14ac:dyDescent="0.25">
      <c r="B545" s="4"/>
      <c r="C545" s="218"/>
      <c r="E545" s="4"/>
      <c r="F545" s="218"/>
      <c r="N545" s="238"/>
    </row>
    <row r="546" spans="2:14" s="2" customFormat="1" ht="18" customHeight="1" x14ac:dyDescent="0.25">
      <c r="B546" s="4"/>
      <c r="C546" s="218"/>
      <c r="E546" s="4"/>
      <c r="F546" s="218"/>
      <c r="N546" s="238"/>
    </row>
    <row r="547" spans="2:14" s="2" customFormat="1" ht="18" customHeight="1" x14ac:dyDescent="0.25">
      <c r="B547" s="4"/>
      <c r="C547" s="218"/>
      <c r="E547" s="4"/>
      <c r="F547" s="218"/>
      <c r="N547" s="238"/>
    </row>
    <row r="548" spans="2:14" s="2" customFormat="1" ht="18" customHeight="1" x14ac:dyDescent="0.25">
      <c r="B548" s="4"/>
      <c r="C548" s="218"/>
      <c r="E548" s="4"/>
      <c r="F548" s="218"/>
      <c r="N548" s="238"/>
    </row>
    <row r="549" spans="2:14" s="2" customFormat="1" ht="18" customHeight="1" x14ac:dyDescent="0.25">
      <c r="B549" s="4"/>
      <c r="C549" s="218"/>
      <c r="E549" s="4"/>
      <c r="F549" s="218"/>
      <c r="N549" s="238"/>
    </row>
    <row r="550" spans="2:14" s="2" customFormat="1" ht="18" customHeight="1" x14ac:dyDescent="0.25">
      <c r="B550" s="4"/>
      <c r="C550" s="218"/>
      <c r="E550" s="4"/>
      <c r="F550" s="218"/>
      <c r="N550" s="238"/>
    </row>
    <row r="551" spans="2:14" s="2" customFormat="1" ht="18" customHeight="1" x14ac:dyDescent="0.25">
      <c r="B551" s="4"/>
      <c r="C551" s="218"/>
      <c r="E551" s="4"/>
      <c r="F551" s="218"/>
      <c r="N551" s="238"/>
    </row>
    <row r="552" spans="2:14" s="2" customFormat="1" ht="18" customHeight="1" x14ac:dyDescent="0.25">
      <c r="B552" s="4"/>
      <c r="C552" s="218"/>
      <c r="E552" s="4"/>
      <c r="F552" s="218"/>
      <c r="N552" s="238"/>
    </row>
    <row r="553" spans="2:14" s="2" customFormat="1" ht="18" customHeight="1" x14ac:dyDescent="0.25">
      <c r="B553" s="4"/>
      <c r="C553" s="218"/>
      <c r="E553" s="4"/>
      <c r="F553" s="218"/>
      <c r="N553" s="238"/>
    </row>
    <row r="554" spans="2:14" s="2" customFormat="1" ht="18" customHeight="1" x14ac:dyDescent="0.25">
      <c r="B554" s="4"/>
      <c r="C554" s="218"/>
      <c r="E554" s="4"/>
      <c r="F554" s="218"/>
      <c r="N554" s="238"/>
    </row>
    <row r="555" spans="2:14" s="2" customFormat="1" ht="18" customHeight="1" x14ac:dyDescent="0.25">
      <c r="B555" s="4"/>
      <c r="C555" s="218"/>
      <c r="E555" s="4"/>
      <c r="F555" s="218"/>
      <c r="N555" s="238"/>
    </row>
    <row r="556" spans="2:14" s="2" customFormat="1" ht="18" customHeight="1" x14ac:dyDescent="0.25">
      <c r="B556" s="4"/>
      <c r="C556" s="218"/>
      <c r="E556" s="4"/>
      <c r="F556" s="218"/>
      <c r="N556" s="238"/>
    </row>
    <row r="557" spans="2:14" s="2" customFormat="1" ht="18" customHeight="1" x14ac:dyDescent="0.25">
      <c r="B557" s="4"/>
      <c r="C557" s="218"/>
      <c r="E557" s="4"/>
      <c r="F557" s="218"/>
      <c r="N557" s="238"/>
    </row>
    <row r="558" spans="2:14" s="2" customFormat="1" ht="18" customHeight="1" x14ac:dyDescent="0.25">
      <c r="B558" s="4"/>
      <c r="C558" s="218"/>
      <c r="E558" s="4"/>
      <c r="F558" s="218"/>
      <c r="N558" s="238"/>
    </row>
    <row r="559" spans="2:14" s="2" customFormat="1" ht="18" customHeight="1" x14ac:dyDescent="0.25">
      <c r="B559" s="4"/>
      <c r="C559" s="218"/>
      <c r="E559" s="4"/>
      <c r="F559" s="218"/>
      <c r="N559" s="238"/>
    </row>
    <row r="560" spans="2:14" s="2" customFormat="1" ht="18" customHeight="1" x14ac:dyDescent="0.25">
      <c r="B560" s="4"/>
      <c r="C560" s="218"/>
      <c r="E560" s="4"/>
      <c r="F560" s="218"/>
      <c r="N560" s="238"/>
    </row>
    <row r="561" spans="2:14" s="2" customFormat="1" ht="18" customHeight="1" x14ac:dyDescent="0.25">
      <c r="B561" s="4"/>
      <c r="C561" s="218"/>
      <c r="E561" s="4"/>
      <c r="F561" s="218"/>
      <c r="N561" s="238"/>
    </row>
    <row r="562" spans="2:14" s="2" customFormat="1" ht="18" customHeight="1" x14ac:dyDescent="0.25">
      <c r="B562" s="4"/>
      <c r="C562" s="218"/>
      <c r="E562" s="4"/>
      <c r="F562" s="218"/>
      <c r="N562" s="238"/>
    </row>
    <row r="563" spans="2:14" s="2" customFormat="1" ht="18" customHeight="1" x14ac:dyDescent="0.25">
      <c r="B563" s="4"/>
      <c r="C563" s="218"/>
      <c r="E563" s="4"/>
      <c r="F563" s="218"/>
      <c r="N563" s="238"/>
    </row>
    <row r="564" spans="2:14" s="2" customFormat="1" ht="18" customHeight="1" x14ac:dyDescent="0.25">
      <c r="B564" s="4"/>
      <c r="C564" s="218"/>
      <c r="E564" s="4"/>
      <c r="F564" s="218"/>
      <c r="N564" s="238"/>
    </row>
    <row r="565" spans="2:14" s="2" customFormat="1" ht="18" customHeight="1" x14ac:dyDescent="0.25">
      <c r="B565" s="4"/>
      <c r="C565" s="218"/>
      <c r="E565" s="4"/>
      <c r="F565" s="218"/>
      <c r="N565" s="238"/>
    </row>
    <row r="566" spans="2:14" s="2" customFormat="1" ht="18" customHeight="1" x14ac:dyDescent="0.25">
      <c r="B566" s="4"/>
      <c r="C566" s="218"/>
      <c r="E566" s="4"/>
      <c r="F566" s="218"/>
      <c r="N566" s="238"/>
    </row>
    <row r="567" spans="2:14" s="2" customFormat="1" ht="18" customHeight="1" x14ac:dyDescent="0.25">
      <c r="B567" s="4"/>
      <c r="C567" s="218"/>
      <c r="E567" s="4"/>
      <c r="F567" s="218"/>
      <c r="N567" s="238"/>
    </row>
    <row r="568" spans="2:14" s="2" customFormat="1" ht="18" customHeight="1" x14ac:dyDescent="0.25">
      <c r="B568" s="4"/>
      <c r="C568" s="218"/>
      <c r="E568" s="4"/>
      <c r="F568" s="218"/>
      <c r="N568" s="238"/>
    </row>
    <row r="569" spans="2:14" s="2" customFormat="1" ht="18" customHeight="1" x14ac:dyDescent="0.25">
      <c r="B569" s="4"/>
      <c r="C569" s="218"/>
      <c r="E569" s="4"/>
      <c r="F569" s="218"/>
      <c r="N569" s="238"/>
    </row>
    <row r="570" spans="2:14" s="2" customFormat="1" ht="18" customHeight="1" x14ac:dyDescent="0.25">
      <c r="B570" s="4"/>
      <c r="C570" s="218"/>
      <c r="E570" s="4"/>
      <c r="F570" s="218"/>
      <c r="N570" s="238"/>
    </row>
    <row r="571" spans="2:14" s="2" customFormat="1" ht="18" customHeight="1" x14ac:dyDescent="0.25">
      <c r="B571" s="4"/>
      <c r="C571" s="218"/>
      <c r="E571" s="4"/>
      <c r="F571" s="218"/>
      <c r="N571" s="238"/>
    </row>
    <row r="572" spans="2:14" s="2" customFormat="1" ht="18" customHeight="1" x14ac:dyDescent="0.25">
      <c r="B572" s="4"/>
      <c r="C572" s="218"/>
      <c r="E572" s="4"/>
      <c r="F572" s="218"/>
      <c r="N572" s="238"/>
    </row>
    <row r="573" spans="2:14" s="2" customFormat="1" ht="18" customHeight="1" x14ac:dyDescent="0.25">
      <c r="B573" s="4"/>
      <c r="C573" s="218"/>
      <c r="E573" s="4"/>
      <c r="F573" s="218"/>
      <c r="N573" s="238"/>
    </row>
    <row r="574" spans="2:14" s="2" customFormat="1" ht="18" customHeight="1" x14ac:dyDescent="0.25">
      <c r="B574" s="4"/>
      <c r="C574" s="218"/>
      <c r="E574" s="4"/>
      <c r="F574" s="218"/>
      <c r="N574" s="238"/>
    </row>
    <row r="575" spans="2:14" s="2" customFormat="1" ht="18" customHeight="1" x14ac:dyDescent="0.25">
      <c r="B575" s="4"/>
      <c r="C575" s="218"/>
      <c r="E575" s="4"/>
      <c r="F575" s="218"/>
      <c r="N575" s="238"/>
    </row>
    <row r="576" spans="2:14" s="2" customFormat="1" ht="18" customHeight="1" x14ac:dyDescent="0.25">
      <c r="B576" s="4"/>
      <c r="C576" s="218"/>
      <c r="E576" s="4"/>
      <c r="F576" s="218"/>
      <c r="N576" s="238"/>
    </row>
    <row r="577" spans="2:14" s="2" customFormat="1" ht="18" customHeight="1" x14ac:dyDescent="0.25">
      <c r="B577" s="4"/>
      <c r="C577" s="218"/>
      <c r="E577" s="4"/>
      <c r="F577" s="218"/>
      <c r="N577" s="238"/>
    </row>
    <row r="578" spans="2:14" s="2" customFormat="1" ht="18" customHeight="1" x14ac:dyDescent="0.25">
      <c r="B578" s="4"/>
      <c r="C578" s="218"/>
      <c r="E578" s="4"/>
      <c r="F578" s="218"/>
      <c r="N578" s="238"/>
    </row>
    <row r="579" spans="2:14" s="2" customFormat="1" ht="18" customHeight="1" x14ac:dyDescent="0.25">
      <c r="B579" s="4"/>
      <c r="C579" s="218"/>
      <c r="E579" s="4"/>
      <c r="F579" s="218"/>
      <c r="N579" s="238"/>
    </row>
    <row r="580" spans="2:14" s="2" customFormat="1" ht="18" customHeight="1" x14ac:dyDescent="0.25">
      <c r="B580" s="4"/>
      <c r="C580" s="218"/>
      <c r="E580" s="4"/>
      <c r="F580" s="218"/>
      <c r="N580" s="238"/>
    </row>
    <row r="581" spans="2:14" s="2" customFormat="1" ht="18" customHeight="1" x14ac:dyDescent="0.25">
      <c r="B581" s="4"/>
      <c r="C581" s="218"/>
      <c r="E581" s="4"/>
      <c r="F581" s="218"/>
      <c r="N581" s="238"/>
    </row>
    <row r="582" spans="2:14" s="2" customFormat="1" ht="18" customHeight="1" x14ac:dyDescent="0.25">
      <c r="B582" s="4"/>
      <c r="C582" s="218"/>
      <c r="E582" s="4"/>
      <c r="F582" s="218"/>
      <c r="N582" s="238"/>
    </row>
    <row r="583" spans="2:14" s="2" customFormat="1" ht="18" customHeight="1" x14ac:dyDescent="0.25">
      <c r="B583" s="4"/>
      <c r="C583" s="218"/>
      <c r="E583" s="4"/>
      <c r="F583" s="218"/>
      <c r="N583" s="238"/>
    </row>
    <row r="584" spans="2:14" s="2" customFormat="1" ht="18" customHeight="1" x14ac:dyDescent="0.25">
      <c r="B584" s="4"/>
      <c r="C584" s="218"/>
      <c r="E584" s="4"/>
      <c r="F584" s="218"/>
      <c r="N584" s="238"/>
    </row>
    <row r="585" spans="2:14" s="2" customFormat="1" ht="18" customHeight="1" x14ac:dyDescent="0.25">
      <c r="B585" s="4"/>
      <c r="C585" s="218"/>
      <c r="E585" s="4"/>
      <c r="F585" s="218"/>
      <c r="N585" s="238"/>
    </row>
    <row r="586" spans="2:14" s="2" customFormat="1" ht="18" customHeight="1" x14ac:dyDescent="0.25">
      <c r="B586" s="4"/>
      <c r="C586" s="218"/>
      <c r="E586" s="4"/>
      <c r="F586" s="218"/>
      <c r="N586" s="238"/>
    </row>
    <row r="587" spans="2:14" s="2" customFormat="1" ht="18" customHeight="1" x14ac:dyDescent="0.25">
      <c r="B587" s="4"/>
      <c r="C587" s="218"/>
      <c r="E587" s="4"/>
      <c r="F587" s="218"/>
      <c r="N587" s="238"/>
    </row>
    <row r="588" spans="2:14" s="2" customFormat="1" ht="18" customHeight="1" x14ac:dyDescent="0.25">
      <c r="B588" s="4"/>
      <c r="C588" s="218"/>
      <c r="E588" s="4"/>
      <c r="F588" s="218"/>
      <c r="N588" s="238"/>
    </row>
    <row r="589" spans="2:14" s="2" customFormat="1" ht="18" customHeight="1" x14ac:dyDescent="0.25">
      <c r="B589" s="4"/>
      <c r="C589" s="218"/>
      <c r="E589" s="4"/>
      <c r="F589" s="218"/>
      <c r="N589" s="238"/>
    </row>
    <row r="590" spans="2:14" s="2" customFormat="1" ht="18" customHeight="1" x14ac:dyDescent="0.25">
      <c r="B590" s="4"/>
      <c r="C590" s="218"/>
      <c r="E590" s="4"/>
      <c r="F590" s="218"/>
      <c r="N590" s="238"/>
    </row>
    <row r="591" spans="2:14" s="2" customFormat="1" ht="18" customHeight="1" x14ac:dyDescent="0.25">
      <c r="B591" s="4"/>
      <c r="C591" s="218"/>
      <c r="E591" s="4"/>
      <c r="F591" s="218"/>
      <c r="N591" s="238"/>
    </row>
    <row r="592" spans="2:14" s="2" customFormat="1" ht="18" customHeight="1" x14ac:dyDescent="0.25">
      <c r="B592" s="4"/>
      <c r="C592" s="218"/>
      <c r="E592" s="4"/>
      <c r="F592" s="218"/>
      <c r="N592" s="238"/>
    </row>
    <row r="593" spans="2:14" s="2" customFormat="1" ht="18" customHeight="1" x14ac:dyDescent="0.25">
      <c r="B593" s="4"/>
      <c r="C593" s="218"/>
      <c r="E593" s="4"/>
      <c r="F593" s="218"/>
      <c r="N593" s="238"/>
    </row>
    <row r="594" spans="2:14" s="2" customFormat="1" ht="18" customHeight="1" x14ac:dyDescent="0.25">
      <c r="B594" s="4"/>
      <c r="C594" s="218"/>
      <c r="E594" s="4"/>
      <c r="F594" s="218"/>
      <c r="N594" s="238"/>
    </row>
    <row r="595" spans="2:14" s="2" customFormat="1" ht="18" customHeight="1" x14ac:dyDescent="0.25">
      <c r="B595" s="4"/>
      <c r="C595" s="218"/>
      <c r="E595" s="4"/>
      <c r="F595" s="218"/>
      <c r="N595" s="238"/>
    </row>
    <row r="596" spans="2:14" s="2" customFormat="1" ht="18" customHeight="1" x14ac:dyDescent="0.25">
      <c r="B596" s="4"/>
      <c r="C596" s="218"/>
      <c r="E596" s="4"/>
      <c r="F596" s="218"/>
      <c r="N596" s="238"/>
    </row>
    <row r="597" spans="2:14" s="2" customFormat="1" ht="18" customHeight="1" x14ac:dyDescent="0.25">
      <c r="B597" s="4"/>
      <c r="C597" s="218"/>
      <c r="E597" s="4"/>
      <c r="F597" s="218"/>
      <c r="N597" s="238"/>
    </row>
    <row r="598" spans="2:14" s="2" customFormat="1" ht="18" customHeight="1" x14ac:dyDescent="0.25">
      <c r="B598" s="4"/>
      <c r="C598" s="218"/>
      <c r="E598" s="4"/>
      <c r="F598" s="218"/>
      <c r="N598" s="238"/>
    </row>
    <row r="599" spans="2:14" s="2" customFormat="1" ht="18" customHeight="1" x14ac:dyDescent="0.25">
      <c r="B599" s="4"/>
      <c r="C599" s="218"/>
      <c r="E599" s="4"/>
      <c r="F599" s="218"/>
      <c r="N599" s="238"/>
    </row>
    <row r="600" spans="2:14" s="2" customFormat="1" ht="18" customHeight="1" x14ac:dyDescent="0.25">
      <c r="B600" s="4"/>
      <c r="C600" s="218"/>
      <c r="E600" s="4"/>
      <c r="F600" s="218"/>
      <c r="N600" s="238"/>
    </row>
    <row r="601" spans="2:14" s="2" customFormat="1" ht="18" customHeight="1" x14ac:dyDescent="0.25">
      <c r="B601" s="4"/>
      <c r="C601" s="218"/>
      <c r="E601" s="4"/>
      <c r="F601" s="218"/>
      <c r="N601" s="238"/>
    </row>
    <row r="602" spans="2:14" s="2" customFormat="1" ht="18" customHeight="1" x14ac:dyDescent="0.25">
      <c r="B602" s="4"/>
      <c r="C602" s="218"/>
      <c r="E602" s="4"/>
      <c r="F602" s="218"/>
      <c r="N602" s="238"/>
    </row>
    <row r="603" spans="2:14" s="2" customFormat="1" ht="18" customHeight="1" x14ac:dyDescent="0.25">
      <c r="B603" s="4"/>
      <c r="C603" s="218"/>
      <c r="E603" s="4"/>
      <c r="F603" s="218"/>
      <c r="N603" s="238"/>
    </row>
    <row r="604" spans="2:14" s="2" customFormat="1" ht="18" customHeight="1" x14ac:dyDescent="0.25">
      <c r="B604" s="4"/>
      <c r="C604" s="218"/>
      <c r="E604" s="4"/>
      <c r="F604" s="218"/>
      <c r="N604" s="238"/>
    </row>
    <row r="605" spans="2:14" s="2" customFormat="1" ht="18" customHeight="1" x14ac:dyDescent="0.25">
      <c r="B605" s="4"/>
      <c r="C605" s="218"/>
      <c r="E605" s="4"/>
      <c r="F605" s="218"/>
      <c r="N605" s="238"/>
    </row>
    <row r="606" spans="2:14" s="2" customFormat="1" ht="18" customHeight="1" x14ac:dyDescent="0.25">
      <c r="B606" s="4"/>
      <c r="C606" s="218"/>
      <c r="E606" s="4"/>
      <c r="F606" s="218"/>
      <c r="N606" s="238"/>
    </row>
    <row r="607" spans="2:14" s="2" customFormat="1" ht="18" customHeight="1" x14ac:dyDescent="0.25">
      <c r="B607" s="4"/>
      <c r="C607" s="218"/>
      <c r="E607" s="4"/>
      <c r="F607" s="218"/>
      <c r="N607" s="238"/>
    </row>
    <row r="608" spans="2:14" s="2" customFormat="1" ht="18" customHeight="1" x14ac:dyDescent="0.25">
      <c r="B608" s="4"/>
      <c r="C608" s="218"/>
      <c r="E608" s="4"/>
      <c r="F608" s="218"/>
      <c r="N608" s="238"/>
    </row>
    <row r="609" spans="2:14" s="2" customFormat="1" ht="18" customHeight="1" x14ac:dyDescent="0.25">
      <c r="B609" s="4"/>
      <c r="C609" s="218"/>
      <c r="E609" s="4"/>
      <c r="F609" s="218"/>
      <c r="N609" s="238"/>
    </row>
    <row r="610" spans="2:14" s="2" customFormat="1" ht="18" customHeight="1" x14ac:dyDescent="0.25">
      <c r="B610" s="4"/>
      <c r="C610" s="218"/>
      <c r="E610" s="4"/>
      <c r="F610" s="218"/>
      <c r="N610" s="238"/>
    </row>
    <row r="611" spans="2:14" s="2" customFormat="1" ht="18" customHeight="1" x14ac:dyDescent="0.25">
      <c r="B611" s="4"/>
      <c r="C611" s="218"/>
      <c r="E611" s="4"/>
      <c r="F611" s="218"/>
      <c r="N611" s="238"/>
    </row>
    <row r="612" spans="2:14" s="2" customFormat="1" ht="18" customHeight="1" x14ac:dyDescent="0.25">
      <c r="B612" s="4"/>
      <c r="C612" s="218"/>
      <c r="E612" s="4"/>
      <c r="F612" s="218"/>
      <c r="N612" s="238"/>
    </row>
    <row r="613" spans="2:14" s="2" customFormat="1" ht="18" customHeight="1" x14ac:dyDescent="0.25">
      <c r="B613" s="4"/>
      <c r="C613" s="218"/>
      <c r="E613" s="4"/>
      <c r="F613" s="218"/>
      <c r="N613" s="238"/>
    </row>
    <row r="614" spans="2:14" s="2" customFormat="1" ht="18" customHeight="1" x14ac:dyDescent="0.25">
      <c r="B614" s="4"/>
      <c r="C614" s="218"/>
      <c r="E614" s="4"/>
      <c r="F614" s="218"/>
      <c r="N614" s="238"/>
    </row>
    <row r="615" spans="2:14" s="2" customFormat="1" ht="18" customHeight="1" x14ac:dyDescent="0.25">
      <c r="B615" s="4"/>
      <c r="C615" s="218"/>
      <c r="E615" s="4"/>
      <c r="F615" s="218"/>
      <c r="N615" s="238"/>
    </row>
    <row r="616" spans="2:14" s="2" customFormat="1" ht="18" customHeight="1" x14ac:dyDescent="0.25">
      <c r="B616" s="4"/>
      <c r="C616" s="218"/>
      <c r="E616" s="4"/>
      <c r="F616" s="218"/>
      <c r="N616" s="238"/>
    </row>
    <row r="617" spans="2:14" s="2" customFormat="1" ht="18" customHeight="1" x14ac:dyDescent="0.25">
      <c r="B617" s="4"/>
      <c r="C617" s="218"/>
      <c r="E617" s="4"/>
      <c r="F617" s="218"/>
      <c r="N617" s="238"/>
    </row>
    <row r="618" spans="2:14" s="2" customFormat="1" ht="18" customHeight="1" x14ac:dyDescent="0.25">
      <c r="B618" s="4"/>
      <c r="C618" s="218"/>
      <c r="E618" s="4"/>
      <c r="F618" s="218"/>
      <c r="N618" s="238"/>
    </row>
    <row r="619" spans="2:14" s="2" customFormat="1" ht="18" customHeight="1" x14ac:dyDescent="0.25">
      <c r="B619" s="4"/>
      <c r="C619" s="218"/>
      <c r="E619" s="4"/>
      <c r="F619" s="218"/>
      <c r="N619" s="238"/>
    </row>
    <row r="620" spans="2:14" s="2" customFormat="1" ht="18" customHeight="1" x14ac:dyDescent="0.25">
      <c r="B620" s="4"/>
      <c r="C620" s="218"/>
      <c r="E620" s="4"/>
      <c r="F620" s="218"/>
      <c r="N620" s="238"/>
    </row>
    <row r="621" spans="2:14" s="2" customFormat="1" ht="18" customHeight="1" x14ac:dyDescent="0.25">
      <c r="B621" s="4"/>
      <c r="C621" s="218"/>
      <c r="E621" s="4"/>
      <c r="F621" s="218"/>
      <c r="N621" s="238"/>
    </row>
    <row r="622" spans="2:14" s="2" customFormat="1" ht="18" customHeight="1" x14ac:dyDescent="0.25">
      <c r="B622" s="4"/>
      <c r="C622" s="218"/>
      <c r="E622" s="4"/>
      <c r="F622" s="218"/>
      <c r="N622" s="238"/>
    </row>
    <row r="623" spans="2:14" s="2" customFormat="1" ht="18" customHeight="1" x14ac:dyDescent="0.25">
      <c r="B623" s="4"/>
      <c r="C623" s="218"/>
      <c r="E623" s="4"/>
      <c r="F623" s="218"/>
      <c r="N623" s="238"/>
    </row>
    <row r="624" spans="2:14" s="2" customFormat="1" ht="18" customHeight="1" x14ac:dyDescent="0.25">
      <c r="B624" s="4"/>
      <c r="C624" s="218"/>
      <c r="E624" s="4"/>
      <c r="F624" s="218"/>
      <c r="N624" s="238"/>
    </row>
    <row r="625" spans="2:14" s="2" customFormat="1" ht="18" customHeight="1" x14ac:dyDescent="0.25">
      <c r="B625" s="4"/>
      <c r="C625" s="218"/>
      <c r="E625" s="4"/>
      <c r="F625" s="218"/>
      <c r="N625" s="238"/>
    </row>
    <row r="626" spans="2:14" s="2" customFormat="1" ht="18" customHeight="1" x14ac:dyDescent="0.25">
      <c r="B626" s="4"/>
      <c r="C626" s="218"/>
      <c r="E626" s="4"/>
      <c r="F626" s="218"/>
      <c r="N626" s="238"/>
    </row>
    <row r="627" spans="2:14" s="2" customFormat="1" ht="18" customHeight="1" x14ac:dyDescent="0.25">
      <c r="B627" s="4"/>
      <c r="C627" s="218"/>
      <c r="E627" s="4"/>
      <c r="F627" s="218"/>
      <c r="N627" s="238"/>
    </row>
    <row r="628" spans="2:14" s="2" customFormat="1" ht="18" customHeight="1" x14ac:dyDescent="0.25">
      <c r="B628" s="4"/>
      <c r="C628" s="218"/>
      <c r="E628" s="4"/>
      <c r="F628" s="218"/>
      <c r="N628" s="238"/>
    </row>
    <row r="629" spans="2:14" s="2" customFormat="1" ht="18" customHeight="1" x14ac:dyDescent="0.25">
      <c r="B629" s="4"/>
      <c r="C629" s="218"/>
      <c r="E629" s="4"/>
      <c r="F629" s="218"/>
      <c r="N629" s="238"/>
    </row>
    <row r="630" spans="2:14" s="2" customFormat="1" ht="18" customHeight="1" x14ac:dyDescent="0.25">
      <c r="B630" s="4"/>
      <c r="C630" s="218"/>
      <c r="E630" s="4"/>
      <c r="F630" s="218"/>
      <c r="N630" s="238"/>
    </row>
    <row r="631" spans="2:14" s="2" customFormat="1" ht="18" customHeight="1" x14ac:dyDescent="0.25">
      <c r="B631" s="4"/>
      <c r="C631" s="218"/>
      <c r="E631" s="4"/>
      <c r="F631" s="218"/>
      <c r="N631" s="238"/>
    </row>
    <row r="632" spans="2:14" s="2" customFormat="1" ht="18" customHeight="1" x14ac:dyDescent="0.25">
      <c r="B632" s="4"/>
      <c r="C632" s="218"/>
      <c r="E632" s="4"/>
      <c r="F632" s="218"/>
      <c r="N632" s="238"/>
    </row>
    <row r="633" spans="2:14" s="2" customFormat="1" ht="18" customHeight="1" x14ac:dyDescent="0.25">
      <c r="B633" s="4"/>
      <c r="C633" s="218"/>
      <c r="E633" s="4"/>
      <c r="F633" s="218"/>
      <c r="N633" s="238"/>
    </row>
    <row r="634" spans="2:14" s="2" customFormat="1" ht="18" customHeight="1" x14ac:dyDescent="0.25">
      <c r="B634" s="4"/>
      <c r="C634" s="218"/>
      <c r="E634" s="4"/>
      <c r="F634" s="218"/>
      <c r="N634" s="238"/>
    </row>
    <row r="635" spans="2:14" s="2" customFormat="1" ht="18" customHeight="1" x14ac:dyDescent="0.25">
      <c r="B635" s="4"/>
      <c r="C635" s="218"/>
      <c r="E635" s="4"/>
      <c r="F635" s="218"/>
      <c r="N635" s="238"/>
    </row>
    <row r="636" spans="2:14" s="2" customFormat="1" ht="18" customHeight="1" x14ac:dyDescent="0.25">
      <c r="B636" s="4"/>
      <c r="C636" s="218"/>
      <c r="E636" s="4"/>
      <c r="F636" s="218"/>
      <c r="N636" s="238"/>
    </row>
    <row r="637" spans="2:14" s="2" customFormat="1" ht="18" customHeight="1" x14ac:dyDescent="0.25">
      <c r="B637" s="4"/>
      <c r="C637" s="218"/>
      <c r="E637" s="4"/>
      <c r="F637" s="218"/>
      <c r="N637" s="238"/>
    </row>
    <row r="638" spans="2:14" s="2" customFormat="1" ht="18" customHeight="1" x14ac:dyDescent="0.25">
      <c r="B638" s="4"/>
      <c r="C638" s="218"/>
      <c r="E638" s="4"/>
      <c r="F638" s="218"/>
      <c r="N638" s="238"/>
    </row>
    <row r="639" spans="2:14" s="2" customFormat="1" ht="18" customHeight="1" x14ac:dyDescent="0.25">
      <c r="B639" s="4"/>
      <c r="C639" s="218"/>
      <c r="E639" s="4"/>
      <c r="F639" s="218"/>
      <c r="N639" s="238"/>
    </row>
    <row r="640" spans="2:14" s="2" customFormat="1" ht="18" customHeight="1" x14ac:dyDescent="0.25">
      <c r="B640" s="4"/>
      <c r="C640" s="218"/>
      <c r="E640" s="4"/>
      <c r="F640" s="218"/>
      <c r="N640" s="238"/>
    </row>
    <row r="641" spans="2:14" s="2" customFormat="1" ht="18" customHeight="1" x14ac:dyDescent="0.25">
      <c r="B641" s="4"/>
      <c r="C641" s="218"/>
      <c r="E641" s="4"/>
      <c r="F641" s="218"/>
      <c r="N641" s="238"/>
    </row>
    <row r="642" spans="2:14" s="2" customFormat="1" ht="18" customHeight="1" x14ac:dyDescent="0.25">
      <c r="B642" s="4"/>
      <c r="C642" s="218"/>
      <c r="E642" s="4"/>
      <c r="F642" s="218"/>
      <c r="N642" s="238"/>
    </row>
    <row r="643" spans="2:14" s="2" customFormat="1" ht="18" customHeight="1" x14ac:dyDescent="0.25">
      <c r="B643" s="4"/>
      <c r="C643" s="218"/>
      <c r="E643" s="4"/>
      <c r="F643" s="218"/>
      <c r="N643" s="238"/>
    </row>
    <row r="644" spans="2:14" s="2" customFormat="1" ht="18" customHeight="1" x14ac:dyDescent="0.25">
      <c r="B644" s="4"/>
      <c r="C644" s="218"/>
      <c r="E644" s="4"/>
      <c r="F644" s="218"/>
      <c r="N644" s="238"/>
    </row>
    <row r="645" spans="2:14" s="2" customFormat="1" ht="18" customHeight="1" x14ac:dyDescent="0.25">
      <c r="B645" s="4"/>
      <c r="C645" s="218"/>
      <c r="E645" s="4"/>
      <c r="F645" s="218"/>
      <c r="N645" s="238"/>
    </row>
    <row r="646" spans="2:14" s="2" customFormat="1" ht="18" customHeight="1" x14ac:dyDescent="0.25">
      <c r="B646" s="4"/>
      <c r="C646" s="218"/>
      <c r="E646" s="4"/>
      <c r="F646" s="218"/>
      <c r="N646" s="238"/>
    </row>
    <row r="647" spans="2:14" s="2" customFormat="1" ht="18" customHeight="1" x14ac:dyDescent="0.25">
      <c r="B647" s="4"/>
      <c r="C647" s="218"/>
      <c r="E647" s="4"/>
      <c r="F647" s="218"/>
      <c r="N647" s="238"/>
    </row>
    <row r="648" spans="2:14" s="2" customFormat="1" ht="18" customHeight="1" x14ac:dyDescent="0.25">
      <c r="B648" s="4"/>
      <c r="C648" s="218"/>
      <c r="E648" s="4"/>
      <c r="F648" s="218"/>
      <c r="N648" s="238"/>
    </row>
    <row r="649" spans="2:14" s="2" customFormat="1" ht="18" customHeight="1" x14ac:dyDescent="0.25">
      <c r="B649" s="4"/>
      <c r="C649" s="218"/>
      <c r="E649" s="4"/>
      <c r="F649" s="218"/>
      <c r="N649" s="238"/>
    </row>
    <row r="650" spans="2:14" s="2" customFormat="1" ht="18" customHeight="1" x14ac:dyDescent="0.25">
      <c r="B650" s="4"/>
      <c r="C650" s="218"/>
      <c r="E650" s="4"/>
      <c r="F650" s="218"/>
      <c r="N650" s="238"/>
    </row>
    <row r="651" spans="2:14" s="2" customFormat="1" ht="18" customHeight="1" x14ac:dyDescent="0.25">
      <c r="B651" s="4"/>
      <c r="C651" s="218"/>
      <c r="E651" s="4"/>
      <c r="F651" s="218"/>
      <c r="N651" s="238"/>
    </row>
    <row r="652" spans="2:14" s="2" customFormat="1" ht="18" customHeight="1" x14ac:dyDescent="0.25">
      <c r="B652" s="4"/>
      <c r="C652" s="218"/>
      <c r="E652" s="4"/>
      <c r="F652" s="218"/>
      <c r="N652" s="238"/>
    </row>
    <row r="653" spans="2:14" s="2" customFormat="1" ht="18" customHeight="1" x14ac:dyDescent="0.25">
      <c r="B653" s="4"/>
      <c r="C653" s="218"/>
      <c r="E653" s="4"/>
      <c r="F653" s="218"/>
      <c r="N653" s="238"/>
    </row>
    <row r="654" spans="2:14" s="2" customFormat="1" ht="18" customHeight="1" x14ac:dyDescent="0.25">
      <c r="B654" s="4"/>
      <c r="C654" s="218"/>
      <c r="E654" s="4"/>
      <c r="F654" s="218"/>
      <c r="N654" s="238"/>
    </row>
    <row r="655" spans="2:14" s="2" customFormat="1" ht="18" customHeight="1" x14ac:dyDescent="0.25">
      <c r="B655" s="4"/>
      <c r="C655" s="218"/>
      <c r="E655" s="4"/>
      <c r="F655" s="218"/>
      <c r="N655" s="238"/>
    </row>
    <row r="656" spans="2:14" s="2" customFormat="1" ht="18" customHeight="1" x14ac:dyDescent="0.25">
      <c r="B656" s="4"/>
      <c r="C656" s="218"/>
      <c r="E656" s="4"/>
      <c r="F656" s="218"/>
      <c r="N656" s="238"/>
    </row>
    <row r="657" spans="2:14" s="2" customFormat="1" ht="18" customHeight="1" x14ac:dyDescent="0.25">
      <c r="B657" s="4"/>
      <c r="C657" s="218"/>
      <c r="E657" s="4"/>
      <c r="F657" s="218"/>
      <c r="N657" s="238"/>
    </row>
    <row r="658" spans="2:14" s="2" customFormat="1" ht="18" customHeight="1" x14ac:dyDescent="0.25">
      <c r="B658" s="4"/>
      <c r="C658" s="218"/>
      <c r="E658" s="4"/>
      <c r="F658" s="218"/>
      <c r="N658" s="238"/>
    </row>
    <row r="659" spans="2:14" s="2" customFormat="1" ht="18" customHeight="1" x14ac:dyDescent="0.25">
      <c r="B659" s="4"/>
      <c r="C659" s="218"/>
      <c r="E659" s="4"/>
      <c r="F659" s="218"/>
      <c r="N659" s="238"/>
    </row>
    <row r="660" spans="2:14" s="2" customFormat="1" ht="18" customHeight="1" x14ac:dyDescent="0.25">
      <c r="B660" s="4"/>
      <c r="C660" s="218"/>
      <c r="E660" s="4"/>
      <c r="F660" s="218"/>
      <c r="N660" s="238"/>
    </row>
    <row r="661" spans="2:14" s="2" customFormat="1" ht="18" customHeight="1" x14ac:dyDescent="0.25">
      <c r="B661" s="4"/>
      <c r="C661" s="218"/>
      <c r="E661" s="4"/>
      <c r="F661" s="218"/>
      <c r="N661" s="238"/>
    </row>
    <row r="662" spans="2:14" s="2" customFormat="1" ht="18" customHeight="1" x14ac:dyDescent="0.25">
      <c r="B662" s="4"/>
      <c r="C662" s="218"/>
      <c r="E662" s="4"/>
      <c r="F662" s="218"/>
      <c r="N662" s="238"/>
    </row>
    <row r="663" spans="2:14" s="2" customFormat="1" ht="18" customHeight="1" x14ac:dyDescent="0.25">
      <c r="B663" s="4"/>
      <c r="C663" s="218"/>
      <c r="E663" s="4"/>
      <c r="F663" s="218"/>
      <c r="N663" s="238"/>
    </row>
    <row r="664" spans="2:14" s="2" customFormat="1" ht="18" customHeight="1" x14ac:dyDescent="0.25">
      <c r="B664" s="4"/>
      <c r="C664" s="218"/>
      <c r="E664" s="4"/>
      <c r="F664" s="218"/>
      <c r="N664" s="238"/>
    </row>
    <row r="665" spans="2:14" s="2" customFormat="1" ht="18" customHeight="1" x14ac:dyDescent="0.25">
      <c r="B665" s="4"/>
      <c r="C665" s="218"/>
      <c r="E665" s="4"/>
      <c r="F665" s="218"/>
      <c r="N665" s="238"/>
    </row>
    <row r="666" spans="2:14" s="2" customFormat="1" ht="18" customHeight="1" x14ac:dyDescent="0.25">
      <c r="B666" s="4"/>
      <c r="C666" s="218"/>
      <c r="E666" s="4"/>
      <c r="F666" s="218"/>
      <c r="N666" s="238"/>
    </row>
    <row r="667" spans="2:14" s="2" customFormat="1" ht="18" customHeight="1" x14ac:dyDescent="0.25">
      <c r="B667" s="4"/>
      <c r="C667" s="218"/>
      <c r="E667" s="4"/>
      <c r="F667" s="218"/>
      <c r="N667" s="238"/>
    </row>
    <row r="668" spans="2:14" s="2" customFormat="1" ht="18" customHeight="1" x14ac:dyDescent="0.25">
      <c r="B668" s="4"/>
      <c r="C668" s="218"/>
      <c r="E668" s="4"/>
      <c r="F668" s="218"/>
      <c r="N668" s="238"/>
    </row>
    <row r="669" spans="2:14" s="2" customFormat="1" ht="18" customHeight="1" x14ac:dyDescent="0.25">
      <c r="B669" s="4"/>
      <c r="C669" s="218"/>
      <c r="E669" s="4"/>
      <c r="F669" s="218"/>
      <c r="N669" s="238"/>
    </row>
    <row r="670" spans="2:14" s="2" customFormat="1" ht="18" customHeight="1" x14ac:dyDescent="0.25">
      <c r="B670" s="4"/>
      <c r="C670" s="218"/>
      <c r="E670" s="4"/>
      <c r="F670" s="218"/>
      <c r="N670" s="238"/>
    </row>
    <row r="671" spans="2:14" s="2" customFormat="1" ht="18" customHeight="1" x14ac:dyDescent="0.25">
      <c r="B671" s="4"/>
      <c r="C671" s="218"/>
      <c r="E671" s="4"/>
      <c r="F671" s="218"/>
      <c r="N671" s="238"/>
    </row>
    <row r="672" spans="2:14" s="2" customFormat="1" ht="18" customHeight="1" x14ac:dyDescent="0.25">
      <c r="B672" s="4"/>
      <c r="C672" s="218"/>
      <c r="E672" s="4"/>
      <c r="F672" s="218"/>
      <c r="N672" s="238"/>
    </row>
    <row r="673" spans="2:14" s="2" customFormat="1" ht="18" customHeight="1" x14ac:dyDescent="0.25">
      <c r="B673" s="4"/>
      <c r="C673" s="218"/>
      <c r="E673" s="4"/>
      <c r="F673" s="218"/>
      <c r="N673" s="238"/>
    </row>
    <row r="674" spans="2:14" s="2" customFormat="1" ht="18" customHeight="1" x14ac:dyDescent="0.25">
      <c r="B674" s="4"/>
      <c r="C674" s="218"/>
      <c r="E674" s="4"/>
      <c r="F674" s="218"/>
      <c r="N674" s="238"/>
    </row>
    <row r="675" spans="2:14" s="2" customFormat="1" ht="18" customHeight="1" x14ac:dyDescent="0.25">
      <c r="B675" s="4"/>
      <c r="C675" s="218"/>
      <c r="E675" s="4"/>
      <c r="F675" s="218"/>
      <c r="N675" s="238"/>
    </row>
    <row r="676" spans="2:14" s="2" customFormat="1" ht="18" customHeight="1" x14ac:dyDescent="0.25">
      <c r="B676" s="4"/>
      <c r="C676" s="218"/>
      <c r="E676" s="4"/>
      <c r="F676" s="218"/>
      <c r="N676" s="238"/>
    </row>
    <row r="677" spans="2:14" s="2" customFormat="1" ht="18" customHeight="1" x14ac:dyDescent="0.25">
      <c r="B677" s="4"/>
      <c r="C677" s="218"/>
      <c r="E677" s="4"/>
      <c r="F677" s="218"/>
      <c r="N677" s="238"/>
    </row>
    <row r="678" spans="2:14" s="2" customFormat="1" ht="18" customHeight="1" x14ac:dyDescent="0.25">
      <c r="B678" s="4"/>
      <c r="C678" s="218"/>
      <c r="E678" s="4"/>
      <c r="F678" s="218"/>
      <c r="N678" s="238"/>
    </row>
    <row r="679" spans="2:14" s="2" customFormat="1" ht="18" customHeight="1" x14ac:dyDescent="0.25">
      <c r="B679" s="4"/>
      <c r="C679" s="218"/>
      <c r="E679" s="4"/>
      <c r="F679" s="218"/>
      <c r="N679" s="238"/>
    </row>
    <row r="680" spans="2:14" s="2" customFormat="1" ht="18" customHeight="1" x14ac:dyDescent="0.25">
      <c r="B680" s="4"/>
      <c r="C680" s="218"/>
      <c r="E680" s="4"/>
      <c r="F680" s="218"/>
      <c r="N680" s="238"/>
    </row>
    <row r="681" spans="2:14" s="2" customFormat="1" ht="18" customHeight="1" x14ac:dyDescent="0.25">
      <c r="B681" s="4"/>
      <c r="C681" s="218"/>
      <c r="E681" s="4"/>
      <c r="F681" s="218"/>
      <c r="N681" s="238"/>
    </row>
    <row r="682" spans="2:14" s="2" customFormat="1" ht="18" customHeight="1" x14ac:dyDescent="0.25">
      <c r="B682" s="4"/>
      <c r="C682" s="218"/>
      <c r="E682" s="4"/>
      <c r="F682" s="218"/>
      <c r="N682" s="238"/>
    </row>
    <row r="683" spans="2:14" s="2" customFormat="1" ht="18" customHeight="1" x14ac:dyDescent="0.25">
      <c r="B683" s="4"/>
      <c r="C683" s="218"/>
      <c r="E683" s="4"/>
      <c r="F683" s="218"/>
      <c r="N683" s="238"/>
    </row>
    <row r="684" spans="2:14" s="2" customFormat="1" ht="18" customHeight="1" x14ac:dyDescent="0.25">
      <c r="B684" s="4"/>
      <c r="C684" s="218"/>
      <c r="E684" s="4"/>
      <c r="F684" s="218"/>
      <c r="N684" s="238"/>
    </row>
    <row r="685" spans="2:14" s="2" customFormat="1" ht="18" customHeight="1" x14ac:dyDescent="0.25">
      <c r="B685" s="4"/>
      <c r="C685" s="218"/>
      <c r="E685" s="4"/>
      <c r="F685" s="218"/>
      <c r="N685" s="238"/>
    </row>
    <row r="686" spans="2:14" s="2" customFormat="1" ht="18" customHeight="1" x14ac:dyDescent="0.25">
      <c r="B686" s="4"/>
      <c r="C686" s="218"/>
      <c r="E686" s="4"/>
      <c r="F686" s="218"/>
      <c r="N686" s="238"/>
    </row>
    <row r="687" spans="2:14" s="2" customFormat="1" ht="18" customHeight="1" x14ac:dyDescent="0.25">
      <c r="B687" s="4"/>
      <c r="C687" s="218"/>
      <c r="E687" s="4"/>
      <c r="F687" s="218"/>
      <c r="N687" s="238"/>
    </row>
    <row r="688" spans="2:14" s="2" customFormat="1" ht="18" customHeight="1" x14ac:dyDescent="0.25">
      <c r="B688" s="4"/>
      <c r="C688" s="218"/>
      <c r="E688" s="4"/>
      <c r="F688" s="218"/>
      <c r="N688" s="238"/>
    </row>
    <row r="689" spans="2:14" s="2" customFormat="1" ht="18" customHeight="1" x14ac:dyDescent="0.25">
      <c r="B689" s="4"/>
      <c r="C689" s="218"/>
      <c r="E689" s="4"/>
      <c r="F689" s="218"/>
      <c r="N689" s="238"/>
    </row>
    <row r="690" spans="2:14" s="2" customFormat="1" ht="18" customHeight="1" x14ac:dyDescent="0.25">
      <c r="B690" s="4"/>
      <c r="C690" s="218"/>
      <c r="E690" s="4"/>
      <c r="F690" s="218"/>
      <c r="N690" s="238"/>
    </row>
    <row r="691" spans="2:14" s="2" customFormat="1" ht="18" customHeight="1" x14ac:dyDescent="0.25">
      <c r="B691" s="4"/>
      <c r="C691" s="218"/>
      <c r="E691" s="4"/>
      <c r="F691" s="218"/>
      <c r="N691" s="238"/>
    </row>
    <row r="692" spans="2:14" s="2" customFormat="1" ht="18" customHeight="1" x14ac:dyDescent="0.25">
      <c r="B692" s="4"/>
      <c r="C692" s="218"/>
      <c r="E692" s="4"/>
      <c r="F692" s="218"/>
      <c r="N692" s="238"/>
    </row>
    <row r="693" spans="2:14" s="2" customFormat="1" ht="18" customHeight="1" x14ac:dyDescent="0.25">
      <c r="B693" s="4"/>
      <c r="C693" s="218"/>
      <c r="E693" s="4"/>
      <c r="F693" s="218"/>
      <c r="N693" s="238"/>
    </row>
    <row r="694" spans="2:14" s="2" customFormat="1" ht="18" customHeight="1" x14ac:dyDescent="0.25">
      <c r="B694" s="4"/>
      <c r="C694" s="218"/>
      <c r="E694" s="4"/>
      <c r="F694" s="218"/>
      <c r="N694" s="238"/>
    </row>
    <row r="695" spans="2:14" s="2" customFormat="1" ht="18" customHeight="1" x14ac:dyDescent="0.25">
      <c r="B695" s="4"/>
      <c r="C695" s="218"/>
      <c r="E695" s="4"/>
      <c r="F695" s="218"/>
      <c r="N695" s="238"/>
    </row>
    <row r="696" spans="2:14" s="2" customFormat="1" ht="18" customHeight="1" x14ac:dyDescent="0.25">
      <c r="B696" s="4"/>
      <c r="C696" s="218"/>
      <c r="E696" s="4"/>
      <c r="F696" s="218"/>
      <c r="N696" s="238"/>
    </row>
    <row r="697" spans="2:14" s="2" customFormat="1" ht="18" customHeight="1" x14ac:dyDescent="0.25">
      <c r="B697" s="4"/>
      <c r="C697" s="218"/>
      <c r="E697" s="4"/>
      <c r="F697" s="218"/>
      <c r="N697" s="238"/>
    </row>
    <row r="698" spans="2:14" s="2" customFormat="1" ht="18" customHeight="1" x14ac:dyDescent="0.25">
      <c r="B698" s="4"/>
      <c r="C698" s="218"/>
      <c r="E698" s="4"/>
      <c r="F698" s="218"/>
      <c r="N698" s="238"/>
    </row>
    <row r="699" spans="2:14" s="2" customFormat="1" ht="18" customHeight="1" x14ac:dyDescent="0.25">
      <c r="B699" s="4"/>
      <c r="C699" s="218"/>
      <c r="E699" s="4"/>
      <c r="F699" s="218"/>
      <c r="N699" s="238"/>
    </row>
    <row r="700" spans="2:14" s="2" customFormat="1" ht="18" customHeight="1" x14ac:dyDescent="0.25">
      <c r="B700" s="4"/>
      <c r="C700" s="218"/>
      <c r="E700" s="4"/>
      <c r="F700" s="218"/>
      <c r="N700" s="238"/>
    </row>
    <row r="701" spans="2:14" s="2" customFormat="1" ht="18" customHeight="1" x14ac:dyDescent="0.25">
      <c r="B701" s="4"/>
      <c r="C701" s="218"/>
      <c r="E701" s="4"/>
      <c r="F701" s="218"/>
      <c r="N701" s="238"/>
    </row>
    <row r="702" spans="2:14" s="2" customFormat="1" ht="18" customHeight="1" x14ac:dyDescent="0.25">
      <c r="B702" s="4"/>
      <c r="C702" s="218"/>
      <c r="E702" s="4"/>
      <c r="F702" s="218"/>
      <c r="N702" s="238"/>
    </row>
    <row r="703" spans="2:14" s="2" customFormat="1" ht="18" customHeight="1" x14ac:dyDescent="0.25">
      <c r="B703" s="4"/>
      <c r="C703" s="218"/>
      <c r="E703" s="4"/>
      <c r="F703" s="218"/>
      <c r="N703" s="238"/>
    </row>
    <row r="704" spans="2:14" s="2" customFormat="1" ht="18" customHeight="1" x14ac:dyDescent="0.25">
      <c r="B704" s="4"/>
      <c r="C704" s="218"/>
      <c r="E704" s="4"/>
      <c r="F704" s="218"/>
      <c r="N704" s="238"/>
    </row>
    <row r="705" spans="2:14" s="2" customFormat="1" ht="18" customHeight="1" x14ac:dyDescent="0.25">
      <c r="B705" s="4"/>
      <c r="C705" s="218"/>
      <c r="E705" s="4"/>
      <c r="F705" s="218"/>
      <c r="N705" s="238"/>
    </row>
    <row r="706" spans="2:14" s="2" customFormat="1" ht="18" customHeight="1" x14ac:dyDescent="0.25">
      <c r="B706" s="4"/>
      <c r="C706" s="218"/>
      <c r="E706" s="4"/>
      <c r="F706" s="218"/>
      <c r="N706" s="238"/>
    </row>
    <row r="707" spans="2:14" s="2" customFormat="1" ht="18" customHeight="1" x14ac:dyDescent="0.25">
      <c r="B707" s="4"/>
      <c r="C707" s="218"/>
      <c r="E707" s="4"/>
      <c r="F707" s="218"/>
      <c r="N707" s="238"/>
    </row>
    <row r="708" spans="2:14" s="2" customFormat="1" ht="18" customHeight="1" x14ac:dyDescent="0.25">
      <c r="B708" s="4"/>
      <c r="C708" s="218"/>
      <c r="E708" s="4"/>
      <c r="F708" s="218"/>
      <c r="N708" s="238"/>
    </row>
    <row r="709" spans="2:14" s="2" customFormat="1" ht="18" customHeight="1" x14ac:dyDescent="0.25">
      <c r="B709" s="4"/>
      <c r="C709" s="218"/>
      <c r="E709" s="4"/>
      <c r="F709" s="218"/>
      <c r="N709" s="238"/>
    </row>
    <row r="710" spans="2:14" s="2" customFormat="1" ht="18" customHeight="1" x14ac:dyDescent="0.25">
      <c r="B710" s="4"/>
      <c r="C710" s="218"/>
      <c r="E710" s="4"/>
      <c r="F710" s="218"/>
      <c r="N710" s="238"/>
    </row>
    <row r="711" spans="2:14" s="2" customFormat="1" ht="18" customHeight="1" x14ac:dyDescent="0.25">
      <c r="B711" s="4"/>
      <c r="C711" s="218"/>
      <c r="E711" s="4"/>
      <c r="F711" s="218"/>
      <c r="N711" s="238"/>
    </row>
    <row r="712" spans="2:14" s="2" customFormat="1" ht="18" customHeight="1" x14ac:dyDescent="0.25">
      <c r="B712" s="4"/>
      <c r="C712" s="218"/>
      <c r="E712" s="4"/>
      <c r="F712" s="218"/>
      <c r="N712" s="238"/>
    </row>
    <row r="713" spans="2:14" s="2" customFormat="1" ht="18" customHeight="1" x14ac:dyDescent="0.25">
      <c r="B713" s="4"/>
      <c r="C713" s="218"/>
      <c r="E713" s="4"/>
      <c r="F713" s="218"/>
      <c r="N713" s="238"/>
    </row>
    <row r="714" spans="2:14" s="2" customFormat="1" ht="18" customHeight="1" x14ac:dyDescent="0.25">
      <c r="B714" s="4"/>
      <c r="C714" s="218"/>
      <c r="E714" s="4"/>
      <c r="F714" s="218"/>
      <c r="N714" s="238"/>
    </row>
    <row r="715" spans="2:14" s="2" customFormat="1" ht="18" customHeight="1" x14ac:dyDescent="0.25">
      <c r="B715" s="4"/>
      <c r="C715" s="218"/>
      <c r="E715" s="4"/>
      <c r="F715" s="218"/>
      <c r="N715" s="238"/>
    </row>
    <row r="716" spans="2:14" s="2" customFormat="1" ht="18" customHeight="1" x14ac:dyDescent="0.25">
      <c r="B716" s="4"/>
      <c r="C716" s="218"/>
      <c r="E716" s="4"/>
      <c r="F716" s="218"/>
      <c r="N716" s="238"/>
    </row>
    <row r="717" spans="2:14" s="2" customFormat="1" ht="18" customHeight="1" x14ac:dyDescent="0.25">
      <c r="B717" s="4"/>
      <c r="C717" s="218"/>
      <c r="E717" s="4"/>
      <c r="F717" s="218"/>
      <c r="N717" s="238"/>
    </row>
    <row r="718" spans="2:14" s="2" customFormat="1" ht="18" customHeight="1" x14ac:dyDescent="0.25">
      <c r="B718" s="4"/>
      <c r="C718" s="218"/>
      <c r="E718" s="4"/>
      <c r="F718" s="218"/>
      <c r="N718" s="238"/>
    </row>
    <row r="719" spans="2:14" s="2" customFormat="1" ht="18" customHeight="1" x14ac:dyDescent="0.25">
      <c r="B719" s="4"/>
      <c r="C719" s="218"/>
      <c r="E719" s="4"/>
      <c r="F719" s="218"/>
      <c r="N719" s="238"/>
    </row>
    <row r="720" spans="2:14" s="2" customFormat="1" ht="18" customHeight="1" x14ac:dyDescent="0.25">
      <c r="B720" s="4"/>
      <c r="C720" s="218"/>
      <c r="E720" s="4"/>
      <c r="F720" s="218"/>
      <c r="N720" s="238"/>
    </row>
    <row r="721" spans="2:14" s="2" customFormat="1" ht="18" customHeight="1" x14ac:dyDescent="0.25">
      <c r="B721" s="4"/>
      <c r="C721" s="218"/>
      <c r="E721" s="4"/>
      <c r="F721" s="218"/>
      <c r="N721" s="238"/>
    </row>
    <row r="722" spans="2:14" s="2" customFormat="1" ht="18" customHeight="1" x14ac:dyDescent="0.25">
      <c r="B722" s="4"/>
      <c r="C722" s="218"/>
      <c r="E722" s="4"/>
      <c r="F722" s="218"/>
      <c r="N722" s="238"/>
    </row>
    <row r="723" spans="2:14" s="2" customFormat="1" ht="18" customHeight="1" x14ac:dyDescent="0.25">
      <c r="B723" s="4"/>
      <c r="C723" s="218"/>
      <c r="E723" s="4"/>
      <c r="F723" s="218"/>
      <c r="N723" s="238"/>
    </row>
    <row r="724" spans="2:14" s="2" customFormat="1" ht="18" customHeight="1" x14ac:dyDescent="0.25">
      <c r="B724" s="4"/>
      <c r="C724" s="218"/>
      <c r="E724" s="4"/>
      <c r="F724" s="218"/>
      <c r="N724" s="238"/>
    </row>
    <row r="725" spans="2:14" s="2" customFormat="1" ht="18" customHeight="1" x14ac:dyDescent="0.25">
      <c r="B725" s="4"/>
      <c r="C725" s="218"/>
      <c r="E725" s="4"/>
      <c r="F725" s="218"/>
      <c r="N725" s="238"/>
    </row>
    <row r="726" spans="2:14" s="2" customFormat="1" ht="18" customHeight="1" x14ac:dyDescent="0.25">
      <c r="B726" s="4"/>
      <c r="C726" s="218"/>
      <c r="E726" s="4"/>
      <c r="F726" s="218"/>
      <c r="N726" s="238"/>
    </row>
    <row r="727" spans="2:14" s="2" customFormat="1" ht="18" customHeight="1" x14ac:dyDescent="0.25">
      <c r="B727" s="4"/>
      <c r="C727" s="218"/>
      <c r="E727" s="4"/>
      <c r="F727" s="218"/>
      <c r="N727" s="238"/>
    </row>
    <row r="728" spans="2:14" s="2" customFormat="1" ht="18" customHeight="1" x14ac:dyDescent="0.25">
      <c r="B728" s="4"/>
      <c r="C728" s="218"/>
      <c r="E728" s="4"/>
      <c r="F728" s="218"/>
      <c r="N728" s="238"/>
    </row>
    <row r="729" spans="2:14" s="2" customFormat="1" ht="18" customHeight="1" x14ac:dyDescent="0.25">
      <c r="B729" s="4"/>
      <c r="C729" s="218"/>
      <c r="E729" s="4"/>
      <c r="F729" s="218"/>
      <c r="N729" s="238"/>
    </row>
    <row r="730" spans="2:14" s="2" customFormat="1" ht="18" customHeight="1" x14ac:dyDescent="0.25">
      <c r="B730" s="4"/>
      <c r="C730" s="218"/>
      <c r="E730" s="4"/>
      <c r="F730" s="218"/>
      <c r="N730" s="238"/>
    </row>
    <row r="731" spans="2:14" s="2" customFormat="1" ht="18" customHeight="1" x14ac:dyDescent="0.25">
      <c r="B731" s="4"/>
      <c r="C731" s="218"/>
      <c r="E731" s="4"/>
      <c r="F731" s="218"/>
      <c r="N731" s="238"/>
    </row>
    <row r="732" spans="2:14" s="2" customFormat="1" ht="18" customHeight="1" x14ac:dyDescent="0.25">
      <c r="B732" s="4"/>
      <c r="C732" s="218"/>
      <c r="E732" s="4"/>
      <c r="F732" s="218"/>
      <c r="N732" s="238"/>
    </row>
    <row r="733" spans="2:14" s="2" customFormat="1" ht="18" customHeight="1" x14ac:dyDescent="0.25">
      <c r="B733" s="4"/>
      <c r="C733" s="218"/>
      <c r="E733" s="4"/>
      <c r="F733" s="218"/>
      <c r="N733" s="238"/>
    </row>
    <row r="734" spans="2:14" s="2" customFormat="1" ht="18" customHeight="1" x14ac:dyDescent="0.25">
      <c r="B734" s="4"/>
      <c r="C734" s="218"/>
      <c r="E734" s="4"/>
      <c r="F734" s="218"/>
      <c r="N734" s="238"/>
    </row>
    <row r="735" spans="2:14" s="2" customFormat="1" ht="18" customHeight="1" x14ac:dyDescent="0.25">
      <c r="B735" s="4"/>
      <c r="C735" s="218"/>
      <c r="E735" s="4"/>
      <c r="F735" s="218"/>
      <c r="N735" s="238"/>
    </row>
    <row r="736" spans="2:14" s="2" customFormat="1" ht="18" customHeight="1" x14ac:dyDescent="0.25">
      <c r="B736" s="4"/>
      <c r="C736" s="218"/>
      <c r="E736" s="4"/>
      <c r="F736" s="218"/>
      <c r="N736" s="238"/>
    </row>
    <row r="737" spans="2:14" s="2" customFormat="1" ht="18" customHeight="1" x14ac:dyDescent="0.25">
      <c r="B737" s="4"/>
      <c r="C737" s="218"/>
      <c r="E737" s="4"/>
      <c r="F737" s="218"/>
      <c r="N737" s="238"/>
    </row>
    <row r="738" spans="2:14" s="2" customFormat="1" ht="18" customHeight="1" x14ac:dyDescent="0.25">
      <c r="B738" s="4"/>
      <c r="C738" s="218"/>
      <c r="E738" s="4"/>
      <c r="F738" s="218"/>
      <c r="N738" s="238"/>
    </row>
    <row r="739" spans="2:14" s="2" customFormat="1" ht="18" customHeight="1" x14ac:dyDescent="0.25">
      <c r="B739" s="4"/>
      <c r="C739" s="218"/>
      <c r="E739" s="4"/>
      <c r="F739" s="218"/>
      <c r="N739" s="238"/>
    </row>
    <row r="740" spans="2:14" s="2" customFormat="1" ht="18" customHeight="1" x14ac:dyDescent="0.25">
      <c r="B740" s="4"/>
      <c r="C740" s="218"/>
      <c r="E740" s="4"/>
      <c r="F740" s="218"/>
      <c r="N740" s="238"/>
    </row>
    <row r="741" spans="2:14" s="2" customFormat="1" ht="18" customHeight="1" x14ac:dyDescent="0.25">
      <c r="B741" s="4"/>
      <c r="C741" s="218"/>
      <c r="E741" s="4"/>
      <c r="F741" s="218"/>
      <c r="N741" s="238"/>
    </row>
    <row r="742" spans="2:14" s="2" customFormat="1" ht="18" customHeight="1" x14ac:dyDescent="0.25">
      <c r="B742" s="4"/>
      <c r="C742" s="218"/>
      <c r="E742" s="4"/>
      <c r="F742" s="218"/>
      <c r="N742" s="238"/>
    </row>
    <row r="743" spans="2:14" s="2" customFormat="1" ht="18" customHeight="1" x14ac:dyDescent="0.25">
      <c r="B743" s="4"/>
      <c r="C743" s="218"/>
      <c r="E743" s="4"/>
      <c r="F743" s="218"/>
      <c r="N743" s="238"/>
    </row>
    <row r="744" spans="2:14" s="2" customFormat="1" ht="18" customHeight="1" x14ac:dyDescent="0.25">
      <c r="B744" s="4"/>
      <c r="C744" s="218"/>
      <c r="E744" s="4"/>
      <c r="F744" s="218"/>
      <c r="N744" s="238"/>
    </row>
    <row r="745" spans="2:14" s="2" customFormat="1" ht="18" customHeight="1" x14ac:dyDescent="0.25">
      <c r="B745" s="4"/>
      <c r="C745" s="218"/>
      <c r="E745" s="4"/>
      <c r="F745" s="218"/>
      <c r="N745" s="238"/>
    </row>
    <row r="746" spans="2:14" s="2" customFormat="1" ht="18" customHeight="1" x14ac:dyDescent="0.25">
      <c r="B746" s="4"/>
      <c r="C746" s="218"/>
      <c r="E746" s="4"/>
      <c r="F746" s="218"/>
      <c r="N746" s="238"/>
    </row>
    <row r="747" spans="2:14" s="2" customFormat="1" ht="18" customHeight="1" x14ac:dyDescent="0.25">
      <c r="B747" s="4"/>
      <c r="C747" s="218"/>
      <c r="E747" s="4"/>
      <c r="F747" s="218"/>
      <c r="N747" s="238"/>
    </row>
    <row r="748" spans="2:14" s="2" customFormat="1" ht="18" customHeight="1" x14ac:dyDescent="0.25">
      <c r="B748" s="4"/>
      <c r="C748" s="218"/>
      <c r="E748" s="4"/>
      <c r="F748" s="218"/>
      <c r="N748" s="238"/>
    </row>
    <row r="749" spans="2:14" s="2" customFormat="1" ht="18" customHeight="1" x14ac:dyDescent="0.25">
      <c r="B749" s="4"/>
      <c r="C749" s="218"/>
      <c r="E749" s="4"/>
      <c r="F749" s="218"/>
      <c r="N749" s="238"/>
    </row>
    <row r="750" spans="2:14" s="2" customFormat="1" ht="18" customHeight="1" x14ac:dyDescent="0.25">
      <c r="B750" s="4"/>
      <c r="C750" s="218"/>
      <c r="E750" s="4"/>
      <c r="F750" s="218"/>
      <c r="N750" s="238"/>
    </row>
    <row r="751" spans="2:14" s="2" customFormat="1" ht="18" customHeight="1" x14ac:dyDescent="0.25">
      <c r="B751" s="4"/>
      <c r="C751" s="218"/>
      <c r="E751" s="4"/>
      <c r="F751" s="218"/>
      <c r="N751" s="238"/>
    </row>
    <row r="752" spans="2:14" s="2" customFormat="1" ht="18" customHeight="1" x14ac:dyDescent="0.25">
      <c r="B752" s="4"/>
      <c r="C752" s="218"/>
      <c r="E752" s="4"/>
      <c r="F752" s="218"/>
      <c r="N752" s="238"/>
    </row>
    <row r="753" spans="2:14" s="2" customFormat="1" ht="18" customHeight="1" x14ac:dyDescent="0.25">
      <c r="B753" s="4"/>
      <c r="C753" s="218"/>
      <c r="E753" s="4"/>
      <c r="F753" s="218"/>
      <c r="N753" s="238"/>
    </row>
    <row r="754" spans="2:14" s="2" customFormat="1" ht="18" customHeight="1" x14ac:dyDescent="0.25">
      <c r="B754" s="4"/>
      <c r="C754" s="218"/>
      <c r="E754" s="4"/>
      <c r="F754" s="218"/>
      <c r="N754" s="238"/>
    </row>
    <row r="755" spans="2:14" s="2" customFormat="1" ht="18" customHeight="1" x14ac:dyDescent="0.25">
      <c r="B755" s="4"/>
      <c r="C755" s="218"/>
      <c r="E755" s="4"/>
      <c r="F755" s="218"/>
      <c r="N755" s="238"/>
    </row>
    <row r="756" spans="2:14" s="2" customFormat="1" ht="18" customHeight="1" x14ac:dyDescent="0.25">
      <c r="B756" s="4"/>
      <c r="C756" s="218"/>
      <c r="E756" s="4"/>
      <c r="F756" s="218"/>
      <c r="N756" s="238"/>
    </row>
    <row r="757" spans="2:14" s="2" customFormat="1" ht="18" customHeight="1" x14ac:dyDescent="0.25">
      <c r="B757" s="4"/>
      <c r="C757" s="218"/>
      <c r="E757" s="4"/>
      <c r="F757" s="218"/>
      <c r="N757" s="238"/>
    </row>
    <row r="758" spans="2:14" s="2" customFormat="1" ht="18" customHeight="1" x14ac:dyDescent="0.25">
      <c r="B758" s="4"/>
      <c r="C758" s="218"/>
      <c r="E758" s="4"/>
      <c r="F758" s="218"/>
      <c r="N758" s="238"/>
    </row>
    <row r="759" spans="2:14" s="2" customFormat="1" ht="18" customHeight="1" x14ac:dyDescent="0.25">
      <c r="B759" s="4"/>
      <c r="C759" s="218"/>
      <c r="E759" s="4"/>
      <c r="F759" s="218"/>
      <c r="N759" s="238"/>
    </row>
    <row r="760" spans="2:14" s="2" customFormat="1" ht="18" customHeight="1" x14ac:dyDescent="0.25">
      <c r="B760" s="4"/>
      <c r="C760" s="218"/>
      <c r="E760" s="4"/>
      <c r="F760" s="218"/>
      <c r="N760" s="238"/>
    </row>
    <row r="761" spans="2:14" s="2" customFormat="1" ht="18" customHeight="1" x14ac:dyDescent="0.25">
      <c r="B761" s="4"/>
      <c r="C761" s="218"/>
      <c r="E761" s="4"/>
      <c r="F761" s="218"/>
      <c r="N761" s="238"/>
    </row>
    <row r="762" spans="2:14" s="2" customFormat="1" ht="18" customHeight="1" x14ac:dyDescent="0.25">
      <c r="B762" s="4"/>
      <c r="C762" s="218"/>
      <c r="E762" s="4"/>
      <c r="F762" s="218"/>
      <c r="N762" s="238"/>
    </row>
    <row r="763" spans="2:14" s="2" customFormat="1" ht="18" customHeight="1" x14ac:dyDescent="0.25">
      <c r="B763" s="4"/>
      <c r="C763" s="218"/>
      <c r="E763" s="4"/>
      <c r="F763" s="218"/>
      <c r="N763" s="238"/>
    </row>
    <row r="764" spans="2:14" s="2" customFormat="1" ht="18" customHeight="1" x14ac:dyDescent="0.25">
      <c r="B764" s="4"/>
      <c r="C764" s="218"/>
      <c r="E764" s="4"/>
      <c r="F764" s="218"/>
      <c r="N764" s="238"/>
    </row>
    <row r="765" spans="2:14" s="2" customFormat="1" ht="18" customHeight="1" x14ac:dyDescent="0.25">
      <c r="B765" s="4"/>
      <c r="C765" s="218"/>
      <c r="E765" s="4"/>
      <c r="F765" s="218"/>
      <c r="N765" s="238"/>
    </row>
    <row r="766" spans="2:14" s="2" customFormat="1" ht="18" customHeight="1" x14ac:dyDescent="0.25">
      <c r="B766" s="4"/>
      <c r="C766" s="218"/>
      <c r="E766" s="4"/>
      <c r="F766" s="218"/>
      <c r="N766" s="238"/>
    </row>
    <row r="767" spans="2:14" s="2" customFormat="1" ht="18" customHeight="1" x14ac:dyDescent="0.25">
      <c r="B767" s="4"/>
      <c r="C767" s="218"/>
      <c r="E767" s="4"/>
      <c r="F767" s="218"/>
      <c r="N767" s="238"/>
    </row>
    <row r="768" spans="2:14" s="2" customFormat="1" ht="18" customHeight="1" x14ac:dyDescent="0.25">
      <c r="B768" s="4"/>
      <c r="C768" s="218"/>
      <c r="E768" s="4"/>
      <c r="F768" s="218"/>
      <c r="N768" s="238"/>
    </row>
    <row r="769" spans="2:14" s="2" customFormat="1" ht="18" customHeight="1" x14ac:dyDescent="0.25">
      <c r="B769" s="4"/>
      <c r="C769" s="218"/>
      <c r="E769" s="4"/>
      <c r="F769" s="218"/>
      <c r="N769" s="238"/>
    </row>
    <row r="770" spans="2:14" s="2" customFormat="1" ht="18" customHeight="1" x14ac:dyDescent="0.25">
      <c r="B770" s="4"/>
      <c r="C770" s="218"/>
      <c r="E770" s="4"/>
      <c r="F770" s="218"/>
      <c r="N770" s="238"/>
    </row>
    <row r="771" spans="2:14" s="2" customFormat="1" ht="18" customHeight="1" x14ac:dyDescent="0.25">
      <c r="B771" s="4"/>
      <c r="C771" s="218"/>
      <c r="E771" s="4"/>
      <c r="F771" s="218"/>
      <c r="N771" s="238"/>
    </row>
    <row r="772" spans="2:14" s="2" customFormat="1" ht="18" customHeight="1" x14ac:dyDescent="0.25">
      <c r="B772" s="4"/>
      <c r="C772" s="218"/>
      <c r="E772" s="4"/>
      <c r="F772" s="218"/>
      <c r="N772" s="238"/>
    </row>
    <row r="773" spans="2:14" s="2" customFormat="1" ht="18" customHeight="1" x14ac:dyDescent="0.25">
      <c r="B773" s="4"/>
      <c r="C773" s="218"/>
      <c r="E773" s="4"/>
      <c r="F773" s="218"/>
      <c r="N773" s="238"/>
    </row>
    <row r="774" spans="2:14" s="2" customFormat="1" ht="18" customHeight="1" x14ac:dyDescent="0.25">
      <c r="B774" s="4"/>
      <c r="C774" s="218"/>
      <c r="E774" s="4"/>
      <c r="F774" s="218"/>
      <c r="N774" s="238"/>
    </row>
    <row r="775" spans="2:14" s="2" customFormat="1" ht="18" customHeight="1" x14ac:dyDescent="0.25">
      <c r="B775" s="4"/>
      <c r="C775" s="218"/>
      <c r="E775" s="4"/>
      <c r="F775" s="218"/>
      <c r="N775" s="238"/>
    </row>
    <row r="776" spans="2:14" s="2" customFormat="1" ht="18" customHeight="1" x14ac:dyDescent="0.25">
      <c r="B776" s="4"/>
      <c r="C776" s="218"/>
      <c r="E776" s="4"/>
      <c r="F776" s="218"/>
      <c r="N776" s="238"/>
    </row>
    <row r="777" spans="2:14" s="2" customFormat="1" ht="18" customHeight="1" x14ac:dyDescent="0.25">
      <c r="B777" s="4"/>
      <c r="C777" s="218"/>
      <c r="E777" s="4"/>
      <c r="F777" s="218"/>
      <c r="N777" s="238"/>
    </row>
    <row r="778" spans="2:14" s="2" customFormat="1" ht="18" customHeight="1" x14ac:dyDescent="0.25">
      <c r="B778" s="4"/>
      <c r="C778" s="218"/>
      <c r="E778" s="4"/>
      <c r="F778" s="218"/>
      <c r="N778" s="238"/>
    </row>
    <row r="779" spans="2:14" s="2" customFormat="1" ht="18" customHeight="1" x14ac:dyDescent="0.25">
      <c r="B779" s="4"/>
      <c r="C779" s="218"/>
      <c r="E779" s="4"/>
      <c r="F779" s="218"/>
      <c r="N779" s="238"/>
    </row>
    <row r="780" spans="2:14" s="2" customFormat="1" ht="18" customHeight="1" x14ac:dyDescent="0.25">
      <c r="B780" s="4"/>
      <c r="C780" s="218"/>
      <c r="E780" s="4"/>
      <c r="F780" s="218"/>
      <c r="N780" s="238"/>
    </row>
    <row r="781" spans="2:14" s="2" customFormat="1" ht="18" customHeight="1" x14ac:dyDescent="0.25">
      <c r="B781" s="4"/>
      <c r="C781" s="218"/>
      <c r="E781" s="4"/>
      <c r="F781" s="218"/>
      <c r="N781" s="238"/>
    </row>
    <row r="782" spans="2:14" s="2" customFormat="1" ht="18" customHeight="1" x14ac:dyDescent="0.25">
      <c r="B782" s="4"/>
      <c r="C782" s="218"/>
      <c r="E782" s="4"/>
      <c r="F782" s="218"/>
      <c r="N782" s="238"/>
    </row>
    <row r="783" spans="2:14" s="2" customFormat="1" ht="18" customHeight="1" x14ac:dyDescent="0.25">
      <c r="B783" s="4"/>
      <c r="C783" s="218"/>
      <c r="E783" s="4"/>
      <c r="F783" s="218"/>
      <c r="N783" s="238"/>
    </row>
    <row r="784" spans="2:14" s="2" customFormat="1" ht="18" customHeight="1" x14ac:dyDescent="0.25">
      <c r="B784" s="4"/>
      <c r="C784" s="218"/>
      <c r="E784" s="4"/>
      <c r="F784" s="218"/>
      <c r="N784" s="238"/>
    </row>
    <row r="785" spans="2:14" s="2" customFormat="1" ht="18" customHeight="1" x14ac:dyDescent="0.25">
      <c r="B785" s="4"/>
      <c r="C785" s="218"/>
      <c r="E785" s="4"/>
      <c r="F785" s="218"/>
      <c r="N785" s="238"/>
    </row>
    <row r="786" spans="2:14" s="2" customFormat="1" ht="18" customHeight="1" x14ac:dyDescent="0.25">
      <c r="B786" s="4"/>
      <c r="C786" s="218"/>
      <c r="E786" s="4"/>
      <c r="F786" s="218"/>
      <c r="N786" s="238"/>
    </row>
    <row r="787" spans="2:14" s="2" customFormat="1" ht="18" customHeight="1" x14ac:dyDescent="0.25">
      <c r="B787" s="4"/>
      <c r="C787" s="218"/>
      <c r="E787" s="4"/>
      <c r="F787" s="218"/>
      <c r="N787" s="238"/>
    </row>
    <row r="788" spans="2:14" s="2" customFormat="1" ht="18" customHeight="1" x14ac:dyDescent="0.25">
      <c r="B788" s="4"/>
      <c r="C788" s="218"/>
      <c r="E788" s="4"/>
      <c r="F788" s="218"/>
      <c r="N788" s="238"/>
    </row>
    <row r="789" spans="2:14" s="2" customFormat="1" ht="18" customHeight="1" x14ac:dyDescent="0.25">
      <c r="B789" s="4"/>
      <c r="C789" s="218"/>
      <c r="E789" s="4"/>
      <c r="F789" s="218"/>
      <c r="N789" s="238"/>
    </row>
    <row r="790" spans="2:14" s="2" customFormat="1" ht="18" customHeight="1" x14ac:dyDescent="0.25">
      <c r="B790" s="4"/>
      <c r="C790" s="218"/>
      <c r="E790" s="4"/>
      <c r="F790" s="218"/>
      <c r="N790" s="238"/>
    </row>
    <row r="791" spans="2:14" s="2" customFormat="1" ht="18" customHeight="1" x14ac:dyDescent="0.25">
      <c r="B791" s="4"/>
      <c r="C791" s="218"/>
      <c r="E791" s="4"/>
      <c r="F791" s="218"/>
      <c r="N791" s="238"/>
    </row>
    <row r="792" spans="2:14" s="2" customFormat="1" ht="18" customHeight="1" x14ac:dyDescent="0.25">
      <c r="B792" s="4"/>
      <c r="C792" s="218"/>
      <c r="E792" s="4"/>
      <c r="F792" s="218"/>
      <c r="N792" s="238"/>
    </row>
    <row r="793" spans="2:14" s="2" customFormat="1" ht="18" customHeight="1" x14ac:dyDescent="0.25">
      <c r="B793" s="4"/>
      <c r="C793" s="218"/>
      <c r="E793" s="4"/>
      <c r="F793" s="218"/>
      <c r="N793" s="238"/>
    </row>
    <row r="794" spans="2:14" s="2" customFormat="1" ht="18" customHeight="1" x14ac:dyDescent="0.25">
      <c r="B794" s="4"/>
      <c r="C794" s="218"/>
      <c r="E794" s="4"/>
      <c r="F794" s="218"/>
      <c r="N794" s="238"/>
    </row>
    <row r="795" spans="2:14" s="2" customFormat="1" ht="18" customHeight="1" x14ac:dyDescent="0.25">
      <c r="B795" s="4"/>
      <c r="C795" s="218"/>
      <c r="E795" s="4"/>
      <c r="F795" s="218"/>
      <c r="N795" s="238"/>
    </row>
    <row r="796" spans="2:14" s="2" customFormat="1" ht="18" customHeight="1" x14ac:dyDescent="0.25">
      <c r="B796" s="4"/>
      <c r="C796" s="218"/>
      <c r="E796" s="4"/>
      <c r="F796" s="218"/>
      <c r="N796" s="238"/>
    </row>
    <row r="797" spans="2:14" s="2" customFormat="1" ht="18" customHeight="1" x14ac:dyDescent="0.25">
      <c r="B797" s="4"/>
      <c r="C797" s="218"/>
      <c r="E797" s="4"/>
      <c r="F797" s="218"/>
      <c r="N797" s="238"/>
    </row>
    <row r="798" spans="2:14" s="2" customFormat="1" ht="18" customHeight="1" x14ac:dyDescent="0.25">
      <c r="B798" s="4"/>
      <c r="C798" s="218"/>
      <c r="E798" s="4"/>
      <c r="F798" s="218"/>
      <c r="N798" s="238"/>
    </row>
    <row r="799" spans="2:14" s="2" customFormat="1" ht="18" customHeight="1" x14ac:dyDescent="0.25">
      <c r="B799" s="4"/>
      <c r="C799" s="218"/>
      <c r="E799" s="4"/>
      <c r="F799" s="218"/>
      <c r="N799" s="238"/>
    </row>
    <row r="800" spans="2:14" s="2" customFormat="1" ht="18" customHeight="1" x14ac:dyDescent="0.25">
      <c r="B800" s="4"/>
      <c r="C800" s="218"/>
      <c r="E800" s="4"/>
      <c r="F800" s="218"/>
      <c r="N800" s="238"/>
    </row>
    <row r="801" spans="2:14" s="2" customFormat="1" ht="18" customHeight="1" x14ac:dyDescent="0.25">
      <c r="B801" s="4"/>
      <c r="C801" s="218"/>
      <c r="E801" s="4"/>
      <c r="F801" s="218"/>
      <c r="N801" s="238"/>
    </row>
    <row r="802" spans="2:14" s="2" customFormat="1" ht="18" customHeight="1" x14ac:dyDescent="0.25">
      <c r="B802" s="4"/>
      <c r="C802" s="218"/>
      <c r="E802" s="4"/>
      <c r="F802" s="218"/>
      <c r="N802" s="238"/>
    </row>
    <row r="803" spans="2:14" s="2" customFormat="1" ht="18" customHeight="1" x14ac:dyDescent="0.25">
      <c r="B803" s="4"/>
      <c r="C803" s="218"/>
      <c r="E803" s="4"/>
      <c r="F803" s="218"/>
      <c r="N803" s="238"/>
    </row>
    <row r="804" spans="2:14" s="2" customFormat="1" ht="18" customHeight="1" x14ac:dyDescent="0.25">
      <c r="B804" s="4"/>
      <c r="C804" s="218"/>
      <c r="E804" s="4"/>
      <c r="F804" s="218"/>
      <c r="N804" s="238"/>
    </row>
    <row r="805" spans="2:14" s="2" customFormat="1" ht="18" customHeight="1" x14ac:dyDescent="0.25">
      <c r="B805" s="4"/>
      <c r="C805" s="218"/>
      <c r="E805" s="4"/>
      <c r="F805" s="218"/>
      <c r="N805" s="238"/>
    </row>
    <row r="806" spans="2:14" s="2" customFormat="1" ht="18" customHeight="1" x14ac:dyDescent="0.25">
      <c r="B806" s="4"/>
      <c r="C806" s="218"/>
      <c r="E806" s="4"/>
      <c r="F806" s="218"/>
      <c r="N806" s="238"/>
    </row>
    <row r="807" spans="2:14" s="2" customFormat="1" ht="18" customHeight="1" x14ac:dyDescent="0.25">
      <c r="B807" s="4"/>
      <c r="C807" s="218"/>
      <c r="E807" s="4"/>
      <c r="F807" s="218"/>
      <c r="N807" s="238"/>
    </row>
    <row r="808" spans="2:14" s="2" customFormat="1" ht="18" customHeight="1" x14ac:dyDescent="0.25">
      <c r="B808" s="4"/>
      <c r="C808" s="218"/>
      <c r="E808" s="4"/>
      <c r="F808" s="218"/>
      <c r="N808" s="238"/>
    </row>
    <row r="809" spans="2:14" s="2" customFormat="1" ht="18" customHeight="1" x14ac:dyDescent="0.25">
      <c r="B809" s="4"/>
      <c r="C809" s="218"/>
      <c r="E809" s="4"/>
      <c r="F809" s="218"/>
      <c r="N809" s="238"/>
    </row>
    <row r="810" spans="2:14" s="2" customFormat="1" ht="18" customHeight="1" x14ac:dyDescent="0.25">
      <c r="B810" s="4"/>
      <c r="C810" s="218"/>
      <c r="E810" s="4"/>
      <c r="F810" s="218"/>
      <c r="N810" s="238"/>
    </row>
    <row r="811" spans="2:14" s="2" customFormat="1" ht="18" customHeight="1" x14ac:dyDescent="0.25">
      <c r="B811" s="4"/>
      <c r="C811" s="218"/>
      <c r="E811" s="4"/>
      <c r="F811" s="218"/>
      <c r="N811" s="238"/>
    </row>
    <row r="812" spans="2:14" s="2" customFormat="1" ht="18" customHeight="1" x14ac:dyDescent="0.25">
      <c r="B812" s="4"/>
      <c r="C812" s="218"/>
      <c r="E812" s="4"/>
      <c r="F812" s="218"/>
      <c r="N812" s="238"/>
    </row>
    <row r="813" spans="2:14" s="2" customFormat="1" ht="18" customHeight="1" x14ac:dyDescent="0.25">
      <c r="B813" s="4"/>
      <c r="C813" s="218"/>
      <c r="E813" s="4"/>
      <c r="F813" s="218"/>
      <c r="N813" s="238"/>
    </row>
    <row r="814" spans="2:14" s="2" customFormat="1" ht="18" customHeight="1" x14ac:dyDescent="0.25">
      <c r="B814" s="4"/>
      <c r="C814" s="218"/>
      <c r="E814" s="4"/>
      <c r="F814" s="218"/>
      <c r="N814" s="238"/>
    </row>
    <row r="815" spans="2:14" s="2" customFormat="1" ht="18" customHeight="1" x14ac:dyDescent="0.25">
      <c r="B815" s="4"/>
      <c r="C815" s="218"/>
      <c r="E815" s="4"/>
      <c r="F815" s="218"/>
      <c r="N815" s="238"/>
    </row>
    <row r="816" spans="2:14" s="2" customFormat="1" ht="18" customHeight="1" x14ac:dyDescent="0.25">
      <c r="B816" s="4"/>
      <c r="C816" s="218"/>
      <c r="E816" s="4"/>
      <c r="F816" s="218"/>
      <c r="N816" s="238"/>
    </row>
    <row r="817" spans="2:14" s="2" customFormat="1" ht="18" customHeight="1" x14ac:dyDescent="0.25">
      <c r="B817" s="4"/>
      <c r="C817" s="218"/>
      <c r="E817" s="4"/>
      <c r="F817" s="218"/>
      <c r="N817" s="238"/>
    </row>
    <row r="818" spans="2:14" s="2" customFormat="1" ht="18" customHeight="1" x14ac:dyDescent="0.25">
      <c r="B818" s="4"/>
      <c r="C818" s="218"/>
      <c r="E818" s="4"/>
      <c r="F818" s="218"/>
      <c r="N818" s="238"/>
    </row>
    <row r="819" spans="2:14" s="2" customFormat="1" ht="18" customHeight="1" x14ac:dyDescent="0.25">
      <c r="B819" s="4"/>
      <c r="C819" s="218"/>
      <c r="E819" s="4"/>
      <c r="F819" s="218"/>
      <c r="N819" s="238"/>
    </row>
    <row r="820" spans="2:14" s="2" customFormat="1" ht="18" customHeight="1" x14ac:dyDescent="0.25">
      <c r="B820" s="4"/>
      <c r="C820" s="218"/>
      <c r="E820" s="4"/>
      <c r="F820" s="218"/>
      <c r="N820" s="238"/>
    </row>
    <row r="821" spans="2:14" s="2" customFormat="1" ht="18" customHeight="1" x14ac:dyDescent="0.25">
      <c r="B821" s="4"/>
      <c r="C821" s="218"/>
      <c r="E821" s="4"/>
      <c r="F821" s="218"/>
      <c r="N821" s="238"/>
    </row>
    <row r="822" spans="2:14" s="2" customFormat="1" ht="18" customHeight="1" x14ac:dyDescent="0.25">
      <c r="B822" s="4"/>
      <c r="C822" s="218"/>
      <c r="E822" s="4"/>
      <c r="F822" s="218"/>
      <c r="N822" s="238"/>
    </row>
    <row r="823" spans="2:14" s="2" customFormat="1" ht="18" customHeight="1" x14ac:dyDescent="0.25">
      <c r="B823" s="4"/>
      <c r="C823" s="218"/>
      <c r="E823" s="4"/>
      <c r="F823" s="218"/>
      <c r="N823" s="238"/>
    </row>
    <row r="824" spans="2:14" s="2" customFormat="1" ht="18" customHeight="1" x14ac:dyDescent="0.25">
      <c r="B824" s="4"/>
      <c r="C824" s="218"/>
      <c r="E824" s="4"/>
      <c r="F824" s="218"/>
      <c r="N824" s="238"/>
    </row>
    <row r="825" spans="2:14" s="2" customFormat="1" ht="18" customHeight="1" x14ac:dyDescent="0.25">
      <c r="B825" s="4"/>
      <c r="C825" s="218"/>
      <c r="E825" s="4"/>
      <c r="F825" s="218"/>
      <c r="N825" s="238"/>
    </row>
    <row r="826" spans="2:14" s="2" customFormat="1" ht="18" customHeight="1" x14ac:dyDescent="0.25">
      <c r="B826" s="4"/>
      <c r="C826" s="218"/>
      <c r="E826" s="4"/>
      <c r="F826" s="218"/>
      <c r="N826" s="238"/>
    </row>
    <row r="827" spans="2:14" s="2" customFormat="1" ht="18" customHeight="1" x14ac:dyDescent="0.25">
      <c r="B827" s="4"/>
      <c r="C827" s="218"/>
      <c r="E827" s="4"/>
      <c r="F827" s="218"/>
      <c r="N827" s="238"/>
    </row>
    <row r="828" spans="2:14" s="2" customFormat="1" ht="18" customHeight="1" x14ac:dyDescent="0.25">
      <c r="B828" s="4"/>
      <c r="C828" s="218"/>
      <c r="E828" s="4"/>
      <c r="F828" s="218"/>
      <c r="N828" s="238"/>
    </row>
    <row r="829" spans="2:14" s="2" customFormat="1" ht="18" customHeight="1" x14ac:dyDescent="0.25">
      <c r="B829" s="4"/>
      <c r="C829" s="218"/>
      <c r="E829" s="4"/>
      <c r="F829" s="218"/>
      <c r="N829" s="238"/>
    </row>
    <row r="830" spans="2:14" s="2" customFormat="1" ht="18" customHeight="1" x14ac:dyDescent="0.25">
      <c r="B830" s="4"/>
      <c r="C830" s="218"/>
      <c r="E830" s="4"/>
      <c r="F830" s="218"/>
      <c r="N830" s="238"/>
    </row>
    <row r="831" spans="2:14" s="2" customFormat="1" ht="18" customHeight="1" x14ac:dyDescent="0.25">
      <c r="B831" s="4"/>
      <c r="C831" s="218"/>
      <c r="E831" s="4"/>
      <c r="F831" s="218"/>
      <c r="N831" s="238"/>
    </row>
    <row r="832" spans="2:14" s="2" customFormat="1" ht="18" customHeight="1" x14ac:dyDescent="0.25">
      <c r="B832" s="4"/>
      <c r="C832" s="218"/>
      <c r="E832" s="4"/>
      <c r="F832" s="218"/>
      <c r="N832" s="238"/>
    </row>
    <row r="833" spans="2:14" s="2" customFormat="1" ht="18" customHeight="1" x14ac:dyDescent="0.25">
      <c r="B833" s="4"/>
      <c r="C833" s="218"/>
      <c r="E833" s="4"/>
      <c r="F833" s="218"/>
      <c r="N833" s="238"/>
    </row>
    <row r="834" spans="2:14" s="2" customFormat="1" ht="18" customHeight="1" x14ac:dyDescent="0.25">
      <c r="B834" s="4"/>
      <c r="C834" s="218"/>
      <c r="E834" s="4"/>
      <c r="F834" s="218"/>
      <c r="N834" s="238"/>
    </row>
    <row r="835" spans="2:14" s="2" customFormat="1" ht="18" customHeight="1" x14ac:dyDescent="0.25">
      <c r="B835" s="4"/>
      <c r="C835" s="218"/>
      <c r="E835" s="4"/>
      <c r="F835" s="218"/>
      <c r="N835" s="238"/>
    </row>
    <row r="836" spans="2:14" s="2" customFormat="1" ht="18" customHeight="1" x14ac:dyDescent="0.25">
      <c r="B836" s="4"/>
      <c r="C836" s="218"/>
      <c r="E836" s="4"/>
      <c r="F836" s="218"/>
      <c r="N836" s="238"/>
    </row>
    <row r="837" spans="2:14" s="2" customFormat="1" ht="18" customHeight="1" x14ac:dyDescent="0.25">
      <c r="B837" s="4"/>
      <c r="C837" s="218"/>
      <c r="E837" s="4"/>
      <c r="F837" s="218"/>
      <c r="N837" s="238"/>
    </row>
    <row r="838" spans="2:14" s="2" customFormat="1" ht="18" customHeight="1" x14ac:dyDescent="0.25">
      <c r="B838" s="4"/>
      <c r="C838" s="218"/>
      <c r="E838" s="4"/>
      <c r="F838" s="218"/>
      <c r="N838" s="238"/>
    </row>
    <row r="839" spans="2:14" s="2" customFormat="1" ht="18" customHeight="1" x14ac:dyDescent="0.25">
      <c r="B839" s="4"/>
      <c r="C839" s="218"/>
      <c r="E839" s="4"/>
      <c r="F839" s="218"/>
      <c r="N839" s="238"/>
    </row>
    <row r="840" spans="2:14" s="2" customFormat="1" ht="18" customHeight="1" x14ac:dyDescent="0.25">
      <c r="B840" s="4"/>
      <c r="C840" s="218"/>
      <c r="E840" s="4"/>
      <c r="F840" s="218"/>
      <c r="N840" s="238"/>
    </row>
    <row r="841" spans="2:14" s="2" customFormat="1" ht="18" customHeight="1" x14ac:dyDescent="0.25">
      <c r="B841" s="4"/>
      <c r="C841" s="218"/>
      <c r="E841" s="4"/>
      <c r="F841" s="218"/>
      <c r="N841" s="238"/>
    </row>
    <row r="842" spans="2:14" s="2" customFormat="1" ht="18" customHeight="1" x14ac:dyDescent="0.25">
      <c r="B842" s="4"/>
      <c r="C842" s="218"/>
      <c r="E842" s="4"/>
      <c r="F842" s="218"/>
      <c r="N842" s="238"/>
    </row>
    <row r="843" spans="2:14" s="2" customFormat="1" ht="18" customHeight="1" x14ac:dyDescent="0.25">
      <c r="B843" s="4"/>
      <c r="C843" s="218"/>
      <c r="E843" s="4"/>
      <c r="F843" s="218"/>
      <c r="N843" s="238"/>
    </row>
    <row r="844" spans="2:14" s="2" customFormat="1" ht="18" customHeight="1" x14ac:dyDescent="0.25">
      <c r="B844" s="4"/>
      <c r="C844" s="218"/>
      <c r="E844" s="4"/>
      <c r="F844" s="218"/>
      <c r="N844" s="238"/>
    </row>
    <row r="845" spans="2:14" s="2" customFormat="1" ht="18" customHeight="1" x14ac:dyDescent="0.25">
      <c r="B845" s="4"/>
      <c r="C845" s="218"/>
      <c r="E845" s="4"/>
      <c r="F845" s="218"/>
      <c r="N845" s="238"/>
    </row>
    <row r="846" spans="2:14" s="2" customFormat="1" ht="18" customHeight="1" x14ac:dyDescent="0.25">
      <c r="B846" s="4"/>
      <c r="C846" s="218"/>
      <c r="E846" s="4"/>
      <c r="F846" s="218"/>
      <c r="N846" s="238"/>
    </row>
    <row r="847" spans="2:14" s="2" customFormat="1" ht="18" customHeight="1" x14ac:dyDescent="0.25">
      <c r="B847" s="4"/>
      <c r="C847" s="218"/>
      <c r="E847" s="4"/>
      <c r="F847" s="218"/>
      <c r="N847" s="238"/>
    </row>
    <row r="848" spans="2:14" s="2" customFormat="1" ht="18" customHeight="1" x14ac:dyDescent="0.25">
      <c r="B848" s="4"/>
      <c r="C848" s="218"/>
      <c r="E848" s="4"/>
      <c r="F848" s="218"/>
      <c r="N848" s="238"/>
    </row>
    <row r="849" spans="2:14" s="2" customFormat="1" ht="18" customHeight="1" x14ac:dyDescent="0.25">
      <c r="B849" s="4"/>
      <c r="C849" s="218"/>
      <c r="E849" s="4"/>
      <c r="F849" s="218"/>
      <c r="N849" s="238"/>
    </row>
    <row r="850" spans="2:14" s="2" customFormat="1" ht="18" customHeight="1" x14ac:dyDescent="0.25">
      <c r="B850" s="4"/>
      <c r="C850" s="218"/>
      <c r="E850" s="4"/>
      <c r="F850" s="218"/>
      <c r="N850" s="238"/>
    </row>
    <row r="851" spans="2:14" s="2" customFormat="1" ht="18" customHeight="1" x14ac:dyDescent="0.25">
      <c r="B851" s="4"/>
      <c r="C851" s="218"/>
      <c r="E851" s="4"/>
      <c r="F851" s="218"/>
      <c r="N851" s="238"/>
    </row>
    <row r="852" spans="2:14" s="2" customFormat="1" ht="18" customHeight="1" x14ac:dyDescent="0.25">
      <c r="B852" s="4"/>
      <c r="C852" s="218"/>
      <c r="E852" s="4"/>
      <c r="F852" s="218"/>
      <c r="N852" s="238"/>
    </row>
    <row r="853" spans="2:14" s="2" customFormat="1" ht="18" customHeight="1" x14ac:dyDescent="0.25">
      <c r="B853" s="4"/>
      <c r="C853" s="218"/>
      <c r="E853" s="4"/>
      <c r="F853" s="218"/>
      <c r="N853" s="238"/>
    </row>
    <row r="854" spans="2:14" s="2" customFormat="1" ht="18" customHeight="1" x14ac:dyDescent="0.25">
      <c r="B854" s="4"/>
      <c r="C854" s="218"/>
      <c r="E854" s="4"/>
      <c r="F854" s="218"/>
      <c r="N854" s="238"/>
    </row>
    <row r="855" spans="2:14" s="2" customFormat="1" ht="18" customHeight="1" x14ac:dyDescent="0.25">
      <c r="B855" s="4"/>
      <c r="C855" s="218"/>
      <c r="E855" s="4"/>
      <c r="F855" s="218"/>
      <c r="N855" s="238"/>
    </row>
    <row r="856" spans="2:14" s="2" customFormat="1" ht="18" customHeight="1" x14ac:dyDescent="0.25">
      <c r="B856" s="4"/>
      <c r="C856" s="218"/>
      <c r="E856" s="4"/>
      <c r="F856" s="218"/>
      <c r="N856" s="238"/>
    </row>
    <row r="857" spans="2:14" s="2" customFormat="1" ht="18" customHeight="1" x14ac:dyDescent="0.25">
      <c r="B857" s="4"/>
      <c r="C857" s="218"/>
      <c r="E857" s="4"/>
      <c r="F857" s="218"/>
      <c r="N857" s="238"/>
    </row>
    <row r="858" spans="2:14" s="2" customFormat="1" ht="18" customHeight="1" x14ac:dyDescent="0.25">
      <c r="B858" s="4"/>
      <c r="C858" s="218"/>
      <c r="E858" s="4"/>
      <c r="F858" s="218"/>
      <c r="N858" s="238"/>
    </row>
    <row r="859" spans="2:14" s="2" customFormat="1" ht="18" customHeight="1" x14ac:dyDescent="0.25">
      <c r="B859" s="4"/>
      <c r="C859" s="218"/>
      <c r="E859" s="4"/>
      <c r="F859" s="218"/>
      <c r="N859" s="238"/>
    </row>
    <row r="860" spans="2:14" s="2" customFormat="1" ht="18" customHeight="1" x14ac:dyDescent="0.25">
      <c r="B860" s="4"/>
      <c r="C860" s="218"/>
      <c r="E860" s="4"/>
      <c r="F860" s="218"/>
      <c r="N860" s="238"/>
    </row>
    <row r="861" spans="2:14" s="2" customFormat="1" ht="18" customHeight="1" x14ac:dyDescent="0.25">
      <c r="B861" s="4"/>
      <c r="C861" s="218"/>
      <c r="E861" s="4"/>
      <c r="F861" s="218"/>
      <c r="N861" s="238"/>
    </row>
    <row r="862" spans="2:14" s="2" customFormat="1" ht="18" customHeight="1" x14ac:dyDescent="0.25">
      <c r="B862" s="4"/>
      <c r="C862" s="218"/>
      <c r="E862" s="4"/>
      <c r="F862" s="218"/>
      <c r="N862" s="238"/>
    </row>
    <row r="863" spans="2:14" s="2" customFormat="1" ht="18" customHeight="1" x14ac:dyDescent="0.25">
      <c r="B863" s="4"/>
      <c r="C863" s="218"/>
      <c r="E863" s="4"/>
      <c r="F863" s="218"/>
      <c r="N863" s="238"/>
    </row>
    <row r="864" spans="2:14" s="2" customFormat="1" ht="18" customHeight="1" x14ac:dyDescent="0.25">
      <c r="B864" s="4"/>
      <c r="C864" s="218"/>
      <c r="E864" s="4"/>
      <c r="F864" s="218"/>
      <c r="N864" s="238"/>
    </row>
    <row r="865" spans="2:14" s="2" customFormat="1" ht="18" customHeight="1" x14ac:dyDescent="0.25">
      <c r="B865" s="4"/>
      <c r="C865" s="218"/>
      <c r="E865" s="4"/>
      <c r="F865" s="218"/>
      <c r="N865" s="238"/>
    </row>
    <row r="866" spans="2:14" s="2" customFormat="1" ht="18" customHeight="1" x14ac:dyDescent="0.25">
      <c r="B866" s="4"/>
      <c r="C866" s="218"/>
      <c r="E866" s="4"/>
      <c r="F866" s="218"/>
      <c r="N866" s="238"/>
    </row>
    <row r="867" spans="2:14" s="2" customFormat="1" ht="18" customHeight="1" x14ac:dyDescent="0.25">
      <c r="B867" s="4"/>
      <c r="C867" s="218"/>
      <c r="E867" s="4"/>
      <c r="F867" s="218"/>
      <c r="N867" s="238"/>
    </row>
    <row r="868" spans="2:14" s="2" customFormat="1" ht="18" customHeight="1" x14ac:dyDescent="0.25">
      <c r="B868" s="4"/>
      <c r="C868" s="218"/>
      <c r="E868" s="4"/>
      <c r="F868" s="218"/>
      <c r="N868" s="238"/>
    </row>
    <row r="869" spans="2:14" s="2" customFormat="1" ht="18" customHeight="1" x14ac:dyDescent="0.25">
      <c r="B869" s="4"/>
      <c r="C869" s="218"/>
      <c r="E869" s="4"/>
      <c r="F869" s="218"/>
      <c r="N869" s="238"/>
    </row>
    <row r="870" spans="2:14" s="2" customFormat="1" ht="18" customHeight="1" x14ac:dyDescent="0.25">
      <c r="B870" s="4"/>
      <c r="C870" s="218"/>
      <c r="E870" s="4"/>
      <c r="F870" s="218"/>
      <c r="N870" s="238"/>
    </row>
    <row r="871" spans="2:14" s="2" customFormat="1" ht="18" customHeight="1" x14ac:dyDescent="0.25">
      <c r="B871" s="4"/>
      <c r="C871" s="218"/>
      <c r="E871" s="4"/>
      <c r="F871" s="218"/>
      <c r="N871" s="238"/>
    </row>
    <row r="872" spans="2:14" s="2" customFormat="1" ht="18" customHeight="1" x14ac:dyDescent="0.25">
      <c r="B872" s="4"/>
      <c r="C872" s="218"/>
      <c r="E872" s="4"/>
      <c r="F872" s="218"/>
      <c r="N872" s="238"/>
    </row>
    <row r="873" spans="2:14" s="2" customFormat="1" ht="18" customHeight="1" x14ac:dyDescent="0.25">
      <c r="B873" s="4"/>
      <c r="C873" s="218"/>
      <c r="E873" s="4"/>
      <c r="F873" s="218"/>
      <c r="N873" s="238"/>
    </row>
    <row r="874" spans="2:14" s="2" customFormat="1" ht="18" customHeight="1" x14ac:dyDescent="0.25">
      <c r="B874" s="4"/>
      <c r="C874" s="218"/>
      <c r="E874" s="4"/>
      <c r="F874" s="218"/>
      <c r="N874" s="238"/>
    </row>
    <row r="875" spans="2:14" s="2" customFormat="1" ht="18" customHeight="1" x14ac:dyDescent="0.25">
      <c r="B875" s="4"/>
      <c r="C875" s="218"/>
      <c r="E875" s="4"/>
      <c r="F875" s="218"/>
      <c r="N875" s="238"/>
    </row>
    <row r="876" spans="2:14" s="2" customFormat="1" ht="18" customHeight="1" x14ac:dyDescent="0.25">
      <c r="B876" s="4"/>
      <c r="C876" s="218"/>
      <c r="E876" s="4"/>
      <c r="F876" s="218"/>
      <c r="N876" s="238"/>
    </row>
    <row r="877" spans="2:14" s="2" customFormat="1" ht="18" customHeight="1" x14ac:dyDescent="0.25">
      <c r="B877" s="4"/>
      <c r="C877" s="218"/>
      <c r="E877" s="4"/>
      <c r="F877" s="218"/>
      <c r="N877" s="238"/>
    </row>
    <row r="878" spans="2:14" s="2" customFormat="1" ht="18" customHeight="1" x14ac:dyDescent="0.25">
      <c r="B878" s="4"/>
      <c r="C878" s="218"/>
      <c r="E878" s="4"/>
      <c r="F878" s="218"/>
      <c r="N878" s="238"/>
    </row>
    <row r="879" spans="2:14" s="2" customFormat="1" ht="18" customHeight="1" x14ac:dyDescent="0.25">
      <c r="B879" s="4"/>
      <c r="C879" s="218"/>
      <c r="E879" s="4"/>
      <c r="F879" s="218"/>
      <c r="N879" s="238"/>
    </row>
    <row r="880" spans="2:14" s="2" customFormat="1" ht="18" customHeight="1" x14ac:dyDescent="0.25">
      <c r="B880" s="4"/>
      <c r="C880" s="218"/>
      <c r="E880" s="4"/>
      <c r="F880" s="218"/>
      <c r="N880" s="238"/>
    </row>
    <row r="881" spans="2:14" s="2" customFormat="1" ht="18" customHeight="1" x14ac:dyDescent="0.25">
      <c r="B881" s="4"/>
      <c r="C881" s="218"/>
      <c r="E881" s="4"/>
      <c r="F881" s="218"/>
      <c r="N881" s="238"/>
    </row>
    <row r="882" spans="2:14" s="2" customFormat="1" ht="18" customHeight="1" x14ac:dyDescent="0.25">
      <c r="B882" s="4"/>
      <c r="C882" s="218"/>
      <c r="E882" s="4"/>
      <c r="F882" s="218"/>
      <c r="N882" s="238"/>
    </row>
    <row r="883" spans="2:14" s="2" customFormat="1" ht="18" customHeight="1" x14ac:dyDescent="0.25">
      <c r="B883" s="4"/>
      <c r="C883" s="218"/>
      <c r="E883" s="4"/>
      <c r="F883" s="218"/>
      <c r="N883" s="238"/>
    </row>
    <row r="884" spans="2:14" s="2" customFormat="1" ht="18" customHeight="1" x14ac:dyDescent="0.25">
      <c r="B884" s="4"/>
      <c r="C884" s="218"/>
      <c r="E884" s="4"/>
      <c r="F884" s="218"/>
      <c r="N884" s="238"/>
    </row>
    <row r="885" spans="2:14" s="2" customFormat="1" ht="18" customHeight="1" x14ac:dyDescent="0.25">
      <c r="B885" s="4"/>
      <c r="C885" s="218"/>
      <c r="E885" s="4"/>
      <c r="F885" s="218"/>
      <c r="N885" s="238"/>
    </row>
    <row r="886" spans="2:14" s="2" customFormat="1" ht="18" customHeight="1" x14ac:dyDescent="0.25">
      <c r="B886" s="4"/>
      <c r="C886" s="218"/>
      <c r="E886" s="4"/>
      <c r="F886" s="218"/>
      <c r="N886" s="238"/>
    </row>
    <row r="887" spans="2:14" s="2" customFormat="1" ht="18" customHeight="1" x14ac:dyDescent="0.25">
      <c r="B887" s="4"/>
      <c r="C887" s="218"/>
      <c r="E887" s="4"/>
      <c r="F887" s="218"/>
      <c r="N887" s="238"/>
    </row>
    <row r="888" spans="2:14" s="2" customFormat="1" ht="18" customHeight="1" x14ac:dyDescent="0.25">
      <c r="B888" s="4"/>
      <c r="C888" s="218"/>
      <c r="E888" s="4"/>
      <c r="F888" s="218"/>
      <c r="N888" s="238"/>
    </row>
    <row r="889" spans="2:14" s="2" customFormat="1" ht="18" customHeight="1" x14ac:dyDescent="0.25">
      <c r="B889" s="4"/>
      <c r="C889" s="218"/>
      <c r="E889" s="4"/>
      <c r="F889" s="218"/>
      <c r="N889" s="238"/>
    </row>
    <row r="890" spans="2:14" s="2" customFormat="1" ht="18" customHeight="1" x14ac:dyDescent="0.25">
      <c r="B890" s="4"/>
      <c r="C890" s="218"/>
      <c r="E890" s="4"/>
      <c r="F890" s="218"/>
      <c r="N890" s="238"/>
    </row>
    <row r="891" spans="2:14" s="2" customFormat="1" ht="18" customHeight="1" x14ac:dyDescent="0.25">
      <c r="B891" s="4"/>
      <c r="C891" s="218"/>
      <c r="E891" s="4"/>
      <c r="F891" s="218"/>
      <c r="N891" s="238"/>
    </row>
    <row r="892" spans="2:14" s="2" customFormat="1" ht="18" customHeight="1" x14ac:dyDescent="0.25">
      <c r="B892" s="4"/>
      <c r="C892" s="218"/>
      <c r="E892" s="4"/>
      <c r="F892" s="218"/>
      <c r="N892" s="238"/>
    </row>
    <row r="893" spans="2:14" s="2" customFormat="1" ht="18" customHeight="1" x14ac:dyDescent="0.25">
      <c r="B893" s="4"/>
      <c r="C893" s="218"/>
      <c r="E893" s="4"/>
      <c r="F893" s="218"/>
      <c r="N893" s="238"/>
    </row>
    <row r="894" spans="2:14" s="2" customFormat="1" ht="18" customHeight="1" x14ac:dyDescent="0.25">
      <c r="B894" s="4"/>
      <c r="C894" s="218"/>
      <c r="E894" s="4"/>
      <c r="F894" s="218"/>
      <c r="N894" s="238"/>
    </row>
    <row r="895" spans="2:14" s="2" customFormat="1" ht="18" customHeight="1" x14ac:dyDescent="0.25">
      <c r="B895" s="4"/>
      <c r="C895" s="218"/>
      <c r="E895" s="4"/>
      <c r="F895" s="218"/>
      <c r="N895" s="238"/>
    </row>
    <row r="896" spans="2:14" s="2" customFormat="1" ht="18" customHeight="1" x14ac:dyDescent="0.25">
      <c r="B896" s="4"/>
      <c r="C896" s="218"/>
      <c r="E896" s="4"/>
      <c r="F896" s="218"/>
      <c r="N896" s="238"/>
    </row>
    <row r="897" spans="2:14" s="2" customFormat="1" ht="18" customHeight="1" x14ac:dyDescent="0.25">
      <c r="B897" s="4"/>
      <c r="C897" s="218"/>
      <c r="E897" s="4"/>
      <c r="F897" s="218"/>
      <c r="N897" s="238"/>
    </row>
    <row r="898" spans="2:14" s="2" customFormat="1" ht="18" customHeight="1" x14ac:dyDescent="0.25">
      <c r="B898" s="4"/>
      <c r="C898" s="218"/>
      <c r="E898" s="4"/>
      <c r="F898" s="218"/>
      <c r="N898" s="238"/>
    </row>
    <row r="899" spans="2:14" s="2" customFormat="1" ht="18" customHeight="1" x14ac:dyDescent="0.25">
      <c r="B899" s="4"/>
      <c r="C899" s="218"/>
      <c r="E899" s="4"/>
      <c r="F899" s="218"/>
      <c r="N899" s="238"/>
    </row>
    <row r="900" spans="2:14" s="2" customFormat="1" ht="18" customHeight="1" x14ac:dyDescent="0.25">
      <c r="B900" s="4"/>
      <c r="C900" s="218"/>
      <c r="E900" s="4"/>
      <c r="F900" s="218"/>
      <c r="N900" s="238"/>
    </row>
    <row r="901" spans="2:14" s="2" customFormat="1" ht="18" customHeight="1" x14ac:dyDescent="0.25">
      <c r="B901" s="4"/>
      <c r="C901" s="218"/>
      <c r="E901" s="4"/>
      <c r="F901" s="218"/>
      <c r="N901" s="238"/>
    </row>
    <row r="902" spans="2:14" s="2" customFormat="1" ht="18" customHeight="1" x14ac:dyDescent="0.25">
      <c r="B902" s="4"/>
      <c r="C902" s="218"/>
      <c r="E902" s="4"/>
      <c r="F902" s="218"/>
      <c r="N902" s="238"/>
    </row>
    <row r="903" spans="2:14" s="2" customFormat="1" ht="18" customHeight="1" x14ac:dyDescent="0.25">
      <c r="B903" s="4"/>
      <c r="C903" s="218"/>
      <c r="E903" s="4"/>
      <c r="F903" s="218"/>
      <c r="N903" s="238"/>
    </row>
    <row r="904" spans="2:14" s="2" customFormat="1" ht="18" customHeight="1" x14ac:dyDescent="0.25">
      <c r="B904" s="4"/>
      <c r="C904" s="218"/>
      <c r="E904" s="4"/>
      <c r="F904" s="218"/>
      <c r="N904" s="238"/>
    </row>
    <row r="905" spans="2:14" s="2" customFormat="1" ht="18" customHeight="1" x14ac:dyDescent="0.25">
      <c r="B905" s="4"/>
      <c r="C905" s="218"/>
      <c r="E905" s="4"/>
      <c r="F905" s="218"/>
      <c r="N905" s="238"/>
    </row>
    <row r="906" spans="2:14" s="2" customFormat="1" ht="18" customHeight="1" x14ac:dyDescent="0.25">
      <c r="B906" s="4"/>
      <c r="C906" s="218"/>
      <c r="E906" s="4"/>
      <c r="F906" s="218"/>
      <c r="N906" s="238"/>
    </row>
    <row r="907" spans="2:14" s="2" customFormat="1" ht="18" customHeight="1" x14ac:dyDescent="0.25">
      <c r="B907" s="4"/>
      <c r="C907" s="218"/>
      <c r="E907" s="4"/>
      <c r="F907" s="218"/>
      <c r="N907" s="238"/>
    </row>
    <row r="908" spans="2:14" s="2" customFormat="1" ht="18" customHeight="1" x14ac:dyDescent="0.25">
      <c r="B908" s="4"/>
      <c r="C908" s="218"/>
      <c r="E908" s="4"/>
      <c r="F908" s="218"/>
      <c r="N908" s="238"/>
    </row>
    <row r="909" spans="2:14" s="2" customFormat="1" ht="18" customHeight="1" x14ac:dyDescent="0.25">
      <c r="B909" s="4"/>
      <c r="C909" s="218"/>
      <c r="E909" s="4"/>
      <c r="F909" s="218"/>
      <c r="N909" s="238"/>
    </row>
    <row r="910" spans="2:14" s="2" customFormat="1" ht="18" customHeight="1" x14ac:dyDescent="0.25">
      <c r="B910" s="4"/>
      <c r="C910" s="218"/>
      <c r="E910" s="4"/>
      <c r="F910" s="218"/>
      <c r="N910" s="238"/>
    </row>
    <row r="911" spans="2:14" s="2" customFormat="1" ht="18" customHeight="1" x14ac:dyDescent="0.25">
      <c r="B911" s="4"/>
      <c r="C911" s="218"/>
      <c r="E911" s="4"/>
      <c r="F911" s="218"/>
      <c r="N911" s="238"/>
    </row>
    <row r="912" spans="2:14" s="2" customFormat="1" ht="18" customHeight="1" x14ac:dyDescent="0.25">
      <c r="B912" s="4"/>
      <c r="C912" s="218"/>
      <c r="E912" s="4"/>
      <c r="F912" s="218"/>
      <c r="N912" s="238"/>
    </row>
    <row r="913" spans="2:14" s="2" customFormat="1" ht="18" customHeight="1" x14ac:dyDescent="0.25">
      <c r="B913" s="4"/>
      <c r="C913" s="218"/>
      <c r="E913" s="4"/>
      <c r="F913" s="218"/>
      <c r="N913" s="238"/>
    </row>
    <row r="914" spans="2:14" s="2" customFormat="1" ht="18" customHeight="1" x14ac:dyDescent="0.25">
      <c r="B914" s="4"/>
      <c r="C914" s="218"/>
      <c r="E914" s="4"/>
      <c r="F914" s="218"/>
      <c r="N914" s="238"/>
    </row>
    <row r="915" spans="2:14" s="2" customFormat="1" ht="18" customHeight="1" x14ac:dyDescent="0.25">
      <c r="B915" s="4"/>
      <c r="C915" s="218"/>
      <c r="E915" s="4"/>
      <c r="F915" s="218"/>
      <c r="N915" s="238"/>
    </row>
    <row r="916" spans="2:14" s="2" customFormat="1" ht="18" customHeight="1" x14ac:dyDescent="0.25">
      <c r="B916" s="4"/>
      <c r="C916" s="218"/>
      <c r="E916" s="4"/>
      <c r="F916" s="218"/>
      <c r="N916" s="238"/>
    </row>
    <row r="917" spans="2:14" s="2" customFormat="1" ht="18" customHeight="1" x14ac:dyDescent="0.25">
      <c r="B917" s="4"/>
      <c r="C917" s="218"/>
      <c r="E917" s="4"/>
      <c r="F917" s="218"/>
      <c r="N917" s="238"/>
    </row>
    <row r="918" spans="2:14" s="2" customFormat="1" ht="18" customHeight="1" x14ac:dyDescent="0.25">
      <c r="B918" s="4"/>
      <c r="C918" s="218"/>
      <c r="E918" s="4"/>
      <c r="F918" s="218"/>
      <c r="N918" s="238"/>
    </row>
    <row r="919" spans="2:14" s="2" customFormat="1" ht="18" customHeight="1" x14ac:dyDescent="0.25">
      <c r="B919" s="4"/>
      <c r="C919" s="218"/>
      <c r="E919" s="4"/>
      <c r="F919" s="218"/>
      <c r="N919" s="238"/>
    </row>
    <row r="920" spans="2:14" s="2" customFormat="1" ht="18" customHeight="1" x14ac:dyDescent="0.25">
      <c r="B920" s="4"/>
      <c r="C920" s="218"/>
      <c r="E920" s="4"/>
      <c r="F920" s="218"/>
      <c r="N920" s="238"/>
    </row>
    <row r="921" spans="2:14" s="2" customFormat="1" ht="18" customHeight="1" x14ac:dyDescent="0.25">
      <c r="B921" s="4"/>
      <c r="C921" s="218"/>
      <c r="E921" s="4"/>
      <c r="F921" s="218"/>
      <c r="N921" s="238"/>
    </row>
    <row r="922" spans="2:14" s="2" customFormat="1" ht="18" customHeight="1" x14ac:dyDescent="0.25">
      <c r="B922" s="4"/>
      <c r="C922" s="218"/>
      <c r="E922" s="4"/>
      <c r="F922" s="218"/>
      <c r="N922" s="238"/>
    </row>
    <row r="923" spans="2:14" s="2" customFormat="1" ht="18" customHeight="1" x14ac:dyDescent="0.25">
      <c r="B923" s="4"/>
      <c r="C923" s="218"/>
      <c r="E923" s="4"/>
      <c r="F923" s="218"/>
      <c r="N923" s="238"/>
    </row>
    <row r="924" spans="2:14" s="2" customFormat="1" ht="18" customHeight="1" x14ac:dyDescent="0.25">
      <c r="B924" s="4"/>
      <c r="C924" s="218"/>
      <c r="E924" s="4"/>
      <c r="F924" s="218"/>
      <c r="N924" s="238"/>
    </row>
    <row r="925" spans="2:14" s="2" customFormat="1" ht="18" customHeight="1" x14ac:dyDescent="0.25">
      <c r="B925" s="4"/>
      <c r="C925" s="218"/>
      <c r="E925" s="4"/>
      <c r="F925" s="218"/>
      <c r="N925" s="238"/>
    </row>
    <row r="926" spans="2:14" s="2" customFormat="1" ht="18" customHeight="1" x14ac:dyDescent="0.25">
      <c r="B926" s="4"/>
      <c r="C926" s="218"/>
      <c r="E926" s="4"/>
      <c r="F926" s="218"/>
      <c r="N926" s="238"/>
    </row>
    <row r="927" spans="2:14" s="2" customFormat="1" ht="18" customHeight="1" x14ac:dyDescent="0.25">
      <c r="B927" s="4"/>
      <c r="C927" s="218"/>
      <c r="E927" s="4"/>
      <c r="F927" s="218"/>
      <c r="N927" s="238"/>
    </row>
    <row r="928" spans="2:14" s="2" customFormat="1" ht="18" customHeight="1" x14ac:dyDescent="0.25">
      <c r="B928" s="4"/>
      <c r="C928" s="218"/>
      <c r="E928" s="4"/>
      <c r="F928" s="218"/>
      <c r="N928" s="238"/>
    </row>
    <row r="929" spans="2:14" s="2" customFormat="1" ht="18" customHeight="1" x14ac:dyDescent="0.25">
      <c r="B929" s="4"/>
      <c r="C929" s="218"/>
      <c r="E929" s="4"/>
      <c r="F929" s="218"/>
      <c r="N929" s="238"/>
    </row>
    <row r="930" spans="2:14" s="2" customFormat="1" ht="18" customHeight="1" x14ac:dyDescent="0.25">
      <c r="B930" s="4"/>
      <c r="C930" s="218"/>
      <c r="E930" s="4"/>
      <c r="F930" s="218"/>
      <c r="N930" s="238"/>
    </row>
    <row r="931" spans="2:14" s="2" customFormat="1" ht="18" customHeight="1" x14ac:dyDescent="0.25">
      <c r="B931" s="4"/>
      <c r="C931" s="218"/>
      <c r="E931" s="4"/>
      <c r="F931" s="218"/>
      <c r="N931" s="238"/>
    </row>
    <row r="932" spans="2:14" s="2" customFormat="1" ht="18" customHeight="1" x14ac:dyDescent="0.25">
      <c r="B932" s="4"/>
      <c r="C932" s="218"/>
      <c r="E932" s="4"/>
      <c r="F932" s="218"/>
      <c r="N932" s="238"/>
    </row>
    <row r="933" spans="2:14" s="2" customFormat="1" ht="18" customHeight="1" x14ac:dyDescent="0.25">
      <c r="B933" s="4"/>
      <c r="C933" s="218"/>
      <c r="E933" s="4"/>
      <c r="F933" s="218"/>
      <c r="N933" s="238"/>
    </row>
    <row r="934" spans="2:14" s="2" customFormat="1" ht="18" customHeight="1" x14ac:dyDescent="0.25">
      <c r="B934" s="4"/>
      <c r="C934" s="218"/>
      <c r="E934" s="4"/>
      <c r="F934" s="218"/>
      <c r="N934" s="238"/>
    </row>
    <row r="935" spans="2:14" s="2" customFormat="1" ht="18" customHeight="1" x14ac:dyDescent="0.25">
      <c r="B935" s="4"/>
      <c r="C935" s="218"/>
      <c r="E935" s="4"/>
      <c r="F935" s="218"/>
      <c r="N935" s="238"/>
    </row>
    <row r="936" spans="2:14" s="2" customFormat="1" ht="18" customHeight="1" x14ac:dyDescent="0.25">
      <c r="B936" s="4"/>
      <c r="C936" s="218"/>
      <c r="E936" s="4"/>
      <c r="F936" s="218"/>
      <c r="N936" s="238"/>
    </row>
    <row r="937" spans="2:14" s="2" customFormat="1" ht="18" customHeight="1" x14ac:dyDescent="0.25">
      <c r="B937" s="4"/>
      <c r="C937" s="218"/>
      <c r="E937" s="4"/>
      <c r="F937" s="218"/>
      <c r="N937" s="238"/>
    </row>
    <row r="938" spans="2:14" s="2" customFormat="1" ht="18" customHeight="1" x14ac:dyDescent="0.25">
      <c r="B938" s="4"/>
      <c r="C938" s="218"/>
      <c r="E938" s="4"/>
      <c r="F938" s="218"/>
      <c r="N938" s="238"/>
    </row>
    <row r="939" spans="2:14" s="2" customFormat="1" ht="18" customHeight="1" x14ac:dyDescent="0.25">
      <c r="B939" s="4"/>
      <c r="C939" s="218"/>
      <c r="E939" s="4"/>
      <c r="F939" s="218"/>
      <c r="N939" s="238"/>
    </row>
    <row r="940" spans="2:14" s="2" customFormat="1" ht="18" customHeight="1" x14ac:dyDescent="0.25">
      <c r="B940" s="4"/>
      <c r="C940" s="218"/>
      <c r="E940" s="4"/>
      <c r="F940" s="218"/>
      <c r="N940" s="238"/>
    </row>
    <row r="941" spans="2:14" s="2" customFormat="1" ht="18" customHeight="1" x14ac:dyDescent="0.25">
      <c r="B941" s="4"/>
      <c r="C941" s="218"/>
      <c r="E941" s="4"/>
      <c r="F941" s="218"/>
      <c r="N941" s="238"/>
    </row>
    <row r="942" spans="2:14" s="2" customFormat="1" ht="18" customHeight="1" x14ac:dyDescent="0.25">
      <c r="B942" s="4"/>
      <c r="C942" s="218"/>
      <c r="E942" s="4"/>
      <c r="F942" s="218"/>
      <c r="N942" s="238"/>
    </row>
    <row r="943" spans="2:14" s="2" customFormat="1" ht="18" customHeight="1" x14ac:dyDescent="0.25">
      <c r="B943" s="4"/>
      <c r="C943" s="218"/>
      <c r="E943" s="4"/>
      <c r="F943" s="218"/>
      <c r="N943" s="238"/>
    </row>
    <row r="944" spans="2:14" s="2" customFormat="1" ht="18" customHeight="1" x14ac:dyDescent="0.25">
      <c r="B944" s="4"/>
      <c r="C944" s="218"/>
      <c r="E944" s="4"/>
      <c r="F944" s="218"/>
      <c r="N944" s="238"/>
    </row>
    <row r="945" spans="2:14" s="2" customFormat="1" ht="18" customHeight="1" x14ac:dyDescent="0.25">
      <c r="B945" s="4"/>
      <c r="C945" s="218"/>
      <c r="E945" s="4"/>
      <c r="F945" s="218"/>
      <c r="N945" s="238"/>
    </row>
    <row r="946" spans="2:14" s="2" customFormat="1" ht="18" customHeight="1" x14ac:dyDescent="0.25">
      <c r="B946" s="4"/>
      <c r="C946" s="218"/>
      <c r="E946" s="4"/>
      <c r="F946" s="218"/>
      <c r="N946" s="238"/>
    </row>
    <row r="947" spans="2:14" s="2" customFormat="1" ht="18" customHeight="1" x14ac:dyDescent="0.25">
      <c r="B947" s="4"/>
      <c r="C947" s="218"/>
      <c r="E947" s="4"/>
      <c r="F947" s="218"/>
      <c r="N947" s="238"/>
    </row>
    <row r="948" spans="2:14" s="2" customFormat="1" ht="18" customHeight="1" x14ac:dyDescent="0.25">
      <c r="B948" s="4"/>
      <c r="C948" s="218"/>
      <c r="E948" s="4"/>
      <c r="F948" s="218"/>
      <c r="N948" s="238"/>
    </row>
    <row r="949" spans="2:14" s="2" customFormat="1" ht="18" customHeight="1" x14ac:dyDescent="0.25">
      <c r="B949" s="4"/>
      <c r="C949" s="218"/>
      <c r="E949" s="4"/>
      <c r="F949" s="218"/>
      <c r="N949" s="238"/>
    </row>
    <row r="950" spans="2:14" s="2" customFormat="1" ht="18" customHeight="1" x14ac:dyDescent="0.25">
      <c r="B950" s="4"/>
      <c r="C950" s="218"/>
      <c r="E950" s="4"/>
      <c r="F950" s="218"/>
      <c r="N950" s="238"/>
    </row>
    <row r="951" spans="2:14" s="2" customFormat="1" ht="18" customHeight="1" x14ac:dyDescent="0.25">
      <c r="B951" s="4"/>
      <c r="C951" s="218"/>
      <c r="E951" s="4"/>
      <c r="F951" s="218"/>
      <c r="N951" s="238"/>
    </row>
    <row r="952" spans="2:14" s="2" customFormat="1" ht="18" customHeight="1" x14ac:dyDescent="0.25">
      <c r="B952" s="4"/>
      <c r="C952" s="218"/>
      <c r="E952" s="4"/>
      <c r="F952" s="218"/>
      <c r="N952" s="238"/>
    </row>
    <row r="953" spans="2:14" s="2" customFormat="1" ht="18" customHeight="1" x14ac:dyDescent="0.25">
      <c r="B953" s="4"/>
      <c r="C953" s="218"/>
      <c r="E953" s="4"/>
      <c r="F953" s="218"/>
      <c r="N953" s="238"/>
    </row>
    <row r="954" spans="2:14" s="2" customFormat="1" ht="18" customHeight="1" x14ac:dyDescent="0.25">
      <c r="B954" s="4"/>
      <c r="C954" s="218"/>
      <c r="E954" s="4"/>
      <c r="F954" s="218"/>
      <c r="N954" s="238"/>
    </row>
    <row r="955" spans="2:14" s="2" customFormat="1" ht="18" customHeight="1" x14ac:dyDescent="0.25">
      <c r="B955" s="4"/>
      <c r="C955" s="218"/>
      <c r="E955" s="4"/>
      <c r="F955" s="218"/>
      <c r="N955" s="238"/>
    </row>
    <row r="956" spans="2:14" s="2" customFormat="1" ht="18" customHeight="1" x14ac:dyDescent="0.25">
      <c r="B956" s="4"/>
      <c r="C956" s="218"/>
      <c r="E956" s="4"/>
      <c r="F956" s="218"/>
      <c r="N956" s="238"/>
    </row>
    <row r="957" spans="2:14" s="2" customFormat="1" ht="18" customHeight="1" x14ac:dyDescent="0.25">
      <c r="B957" s="4"/>
      <c r="C957" s="218"/>
      <c r="E957" s="4"/>
      <c r="F957" s="218"/>
      <c r="N957" s="238"/>
    </row>
    <row r="958" spans="2:14" s="2" customFormat="1" ht="18" customHeight="1" x14ac:dyDescent="0.25">
      <c r="B958" s="4"/>
      <c r="C958" s="218"/>
      <c r="E958" s="4"/>
      <c r="F958" s="218"/>
      <c r="N958" s="238"/>
    </row>
    <row r="959" spans="2:14" s="2" customFormat="1" ht="18" customHeight="1" x14ac:dyDescent="0.25">
      <c r="B959" s="4"/>
      <c r="C959" s="218"/>
      <c r="E959" s="4"/>
      <c r="F959" s="218"/>
      <c r="N959" s="238"/>
    </row>
    <row r="960" spans="2:14" s="2" customFormat="1" ht="18" customHeight="1" x14ac:dyDescent="0.25">
      <c r="B960" s="4"/>
      <c r="C960" s="218"/>
      <c r="E960" s="4"/>
      <c r="F960" s="218"/>
      <c r="N960" s="238"/>
    </row>
    <row r="961" spans="2:14" s="2" customFormat="1" ht="18" customHeight="1" x14ac:dyDescent="0.25">
      <c r="B961" s="4"/>
      <c r="C961" s="218"/>
      <c r="E961" s="4"/>
      <c r="F961" s="218"/>
      <c r="N961" s="238"/>
    </row>
    <row r="962" spans="2:14" s="2" customFormat="1" ht="18" customHeight="1" x14ac:dyDescent="0.25">
      <c r="B962" s="4"/>
      <c r="C962" s="218"/>
      <c r="E962" s="4"/>
      <c r="F962" s="218"/>
      <c r="N962" s="238"/>
    </row>
    <row r="963" spans="2:14" s="2" customFormat="1" ht="18" customHeight="1" x14ac:dyDescent="0.25">
      <c r="B963" s="4"/>
      <c r="C963" s="218"/>
      <c r="E963" s="4"/>
      <c r="F963" s="218"/>
      <c r="N963" s="238"/>
    </row>
    <row r="964" spans="2:14" s="2" customFormat="1" ht="18" customHeight="1" x14ac:dyDescent="0.25">
      <c r="B964" s="4"/>
      <c r="C964" s="218"/>
      <c r="E964" s="4"/>
      <c r="F964" s="218"/>
      <c r="N964" s="238"/>
    </row>
    <row r="965" spans="2:14" s="2" customFormat="1" ht="18" customHeight="1" x14ac:dyDescent="0.25">
      <c r="B965" s="4"/>
      <c r="C965" s="218"/>
      <c r="E965" s="4"/>
      <c r="F965" s="218"/>
      <c r="N965" s="238"/>
    </row>
    <row r="966" spans="2:14" s="2" customFormat="1" ht="18" customHeight="1" x14ac:dyDescent="0.25">
      <c r="B966" s="4"/>
      <c r="C966" s="218"/>
      <c r="E966" s="4"/>
      <c r="F966" s="218"/>
      <c r="N966" s="238"/>
    </row>
    <row r="967" spans="2:14" s="2" customFormat="1" ht="18" customHeight="1" x14ac:dyDescent="0.25">
      <c r="B967" s="4"/>
      <c r="C967" s="218"/>
      <c r="E967" s="4"/>
      <c r="F967" s="218"/>
      <c r="N967" s="238"/>
    </row>
    <row r="968" spans="2:14" s="2" customFormat="1" ht="18" customHeight="1" x14ac:dyDescent="0.25">
      <c r="B968" s="4"/>
      <c r="C968" s="218"/>
      <c r="E968" s="4"/>
      <c r="F968" s="218"/>
      <c r="N968" s="238"/>
    </row>
    <row r="969" spans="2:14" s="2" customFormat="1" ht="18" customHeight="1" x14ac:dyDescent="0.25">
      <c r="B969" s="4"/>
      <c r="C969" s="218"/>
      <c r="E969" s="4"/>
      <c r="F969" s="218"/>
      <c r="N969" s="238"/>
    </row>
    <row r="970" spans="2:14" s="2" customFormat="1" ht="18" customHeight="1" x14ac:dyDescent="0.25">
      <c r="B970" s="4"/>
      <c r="C970" s="218"/>
      <c r="E970" s="4"/>
      <c r="F970" s="218"/>
      <c r="N970" s="238"/>
    </row>
    <row r="971" spans="2:14" s="2" customFormat="1" ht="18" customHeight="1" x14ac:dyDescent="0.25">
      <c r="B971" s="4"/>
      <c r="C971" s="218"/>
      <c r="E971" s="4"/>
      <c r="F971" s="218"/>
      <c r="N971" s="238"/>
    </row>
    <row r="972" spans="2:14" s="2" customFormat="1" ht="18" customHeight="1" x14ac:dyDescent="0.25">
      <c r="B972" s="4"/>
      <c r="C972" s="218"/>
      <c r="E972" s="4"/>
      <c r="F972" s="218"/>
      <c r="N972" s="238"/>
    </row>
    <row r="973" spans="2:14" s="2" customFormat="1" ht="18" customHeight="1" x14ac:dyDescent="0.25">
      <c r="B973" s="4"/>
      <c r="C973" s="218"/>
      <c r="E973" s="4"/>
      <c r="F973" s="218"/>
      <c r="N973" s="238"/>
    </row>
    <row r="974" spans="2:14" s="2" customFormat="1" ht="18" customHeight="1" x14ac:dyDescent="0.25">
      <c r="B974" s="4"/>
      <c r="C974" s="218"/>
      <c r="E974" s="4"/>
      <c r="F974" s="218"/>
      <c r="N974" s="238"/>
    </row>
    <row r="975" spans="2:14" s="2" customFormat="1" ht="18" customHeight="1" x14ac:dyDescent="0.25">
      <c r="B975" s="4"/>
      <c r="C975" s="218"/>
      <c r="E975" s="4"/>
      <c r="F975" s="218"/>
      <c r="N975" s="238"/>
    </row>
    <row r="976" spans="2:14" s="2" customFormat="1" ht="18" customHeight="1" x14ac:dyDescent="0.25">
      <c r="B976" s="4"/>
      <c r="C976" s="218"/>
      <c r="E976" s="4"/>
      <c r="F976" s="218"/>
      <c r="N976" s="238"/>
    </row>
    <row r="977" spans="2:14" s="2" customFormat="1" ht="18" customHeight="1" x14ac:dyDescent="0.25">
      <c r="B977" s="4"/>
      <c r="C977" s="218"/>
      <c r="E977" s="4"/>
      <c r="F977" s="218"/>
      <c r="N977" s="238"/>
    </row>
    <row r="978" spans="2:14" s="2" customFormat="1" ht="18" customHeight="1" x14ac:dyDescent="0.25">
      <c r="B978" s="4"/>
      <c r="C978" s="218"/>
      <c r="E978" s="4"/>
      <c r="F978" s="218"/>
      <c r="N978" s="238"/>
    </row>
    <row r="979" spans="2:14" s="2" customFormat="1" ht="18" customHeight="1" x14ac:dyDescent="0.25">
      <c r="B979" s="4"/>
      <c r="C979" s="218"/>
      <c r="E979" s="4"/>
      <c r="F979" s="218"/>
      <c r="N979" s="238"/>
    </row>
    <row r="980" spans="2:14" s="2" customFormat="1" ht="18" customHeight="1" x14ac:dyDescent="0.25">
      <c r="B980" s="4"/>
      <c r="C980" s="218"/>
      <c r="E980" s="4"/>
      <c r="F980" s="218"/>
      <c r="N980" s="238"/>
    </row>
    <row r="981" spans="2:14" s="2" customFormat="1" ht="18" customHeight="1" x14ac:dyDescent="0.25">
      <c r="B981" s="4"/>
      <c r="C981" s="218"/>
      <c r="E981" s="4"/>
      <c r="F981" s="218"/>
      <c r="N981" s="238"/>
    </row>
    <row r="982" spans="2:14" s="2" customFormat="1" ht="18" customHeight="1" x14ac:dyDescent="0.25">
      <c r="B982" s="4"/>
      <c r="C982" s="218"/>
      <c r="E982" s="4"/>
      <c r="F982" s="218"/>
      <c r="N982" s="238"/>
    </row>
    <row r="983" spans="2:14" s="2" customFormat="1" ht="18" customHeight="1" x14ac:dyDescent="0.25">
      <c r="B983" s="4"/>
      <c r="C983" s="218"/>
      <c r="E983" s="4"/>
      <c r="F983" s="218"/>
      <c r="N983" s="238"/>
    </row>
    <row r="984" spans="2:14" s="2" customFormat="1" ht="18" customHeight="1" x14ac:dyDescent="0.25">
      <c r="B984" s="4"/>
      <c r="C984" s="218"/>
      <c r="E984" s="4"/>
      <c r="F984" s="218"/>
      <c r="N984" s="238"/>
    </row>
    <row r="985" spans="2:14" s="2" customFormat="1" ht="18" customHeight="1" x14ac:dyDescent="0.25">
      <c r="B985" s="4"/>
      <c r="C985" s="218"/>
      <c r="E985" s="4"/>
      <c r="F985" s="218"/>
      <c r="N985" s="238"/>
    </row>
    <row r="986" spans="2:14" s="2" customFormat="1" ht="18" customHeight="1" x14ac:dyDescent="0.25">
      <c r="B986" s="4"/>
      <c r="C986" s="218"/>
      <c r="E986" s="4"/>
      <c r="F986" s="218"/>
      <c r="N986" s="238"/>
    </row>
  </sheetData>
  <sheetProtection formatCells="0" formatColumns="0" formatRows="0" insertColumns="0" insertRows="0" insertHyperlinks="0" deleteColumns="0" deleteRows="0" selectLockedCells="1" sort="0"/>
  <mergeCells count="15">
    <mergeCell ref="B8:C8"/>
    <mergeCell ref="B5:E5"/>
    <mergeCell ref="B6:E6"/>
    <mergeCell ref="B54:B55"/>
    <mergeCell ref="B29:B31"/>
    <mergeCell ref="B38:B39"/>
    <mergeCell ref="B20:B21"/>
    <mergeCell ref="B22:B23"/>
    <mergeCell ref="B41:B42"/>
    <mergeCell ref="B1:G1"/>
    <mergeCell ref="B2:G2"/>
    <mergeCell ref="H7:J7"/>
    <mergeCell ref="H5:J5"/>
    <mergeCell ref="B7:C7"/>
    <mergeCell ref="D7:E7"/>
  </mergeCells>
  <phoneticPr fontId="44" type="noConversion"/>
  <conditionalFormatting sqref="G21">
    <cfRule type="duplicateValues" dxfId="36" priority="46" stopIfTrue="1"/>
  </conditionalFormatting>
  <conditionalFormatting sqref="G22">
    <cfRule type="duplicateValues" dxfId="35" priority="39" stopIfTrue="1"/>
    <cfRule type="duplicateValues" dxfId="34" priority="45" stopIfTrue="1"/>
  </conditionalFormatting>
  <conditionalFormatting sqref="G23">
    <cfRule type="duplicateValues" dxfId="33" priority="38" stopIfTrue="1"/>
  </conditionalFormatting>
  <conditionalFormatting sqref="G28">
    <cfRule type="duplicateValues" dxfId="32" priority="50" stopIfTrue="1"/>
  </conditionalFormatting>
  <conditionalFormatting sqref="G28:G29">
    <cfRule type="duplicateValues" dxfId="31" priority="49" stopIfTrue="1"/>
  </conditionalFormatting>
  <conditionalFormatting sqref="G40:G42">
    <cfRule type="duplicateValues" dxfId="30" priority="43" stopIfTrue="1"/>
  </conditionalFormatting>
  <conditionalFormatting sqref="G41:G43">
    <cfRule type="duplicateValues" dxfId="29" priority="36" stopIfTrue="1"/>
  </conditionalFormatting>
  <conditionalFormatting sqref="H95:H96">
    <cfRule type="duplicateValues" dxfId="28" priority="34" stopIfTrue="1"/>
  </conditionalFormatting>
  <conditionalFormatting sqref="H97:H98">
    <cfRule type="duplicateValues" dxfId="27" priority="33" stopIfTrue="1"/>
  </conditionalFormatting>
  <conditionalFormatting sqref="H99">
    <cfRule type="duplicateValues" dxfId="26" priority="32" stopIfTrue="1"/>
  </conditionalFormatting>
  <conditionalFormatting sqref="I95:I96">
    <cfRule type="duplicateValues" dxfId="25" priority="35" stopIfTrue="1"/>
  </conditionalFormatting>
  <conditionalFormatting sqref="I97:I98">
    <cfRule type="duplicateValues" dxfId="24" priority="31" stopIfTrue="1"/>
  </conditionalFormatting>
  <conditionalFormatting sqref="I99">
    <cfRule type="duplicateValues" dxfId="23" priority="30" stopIfTrue="1"/>
  </conditionalFormatting>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E11:E12</xm:sqref>
        </x14:dataValidation>
        <x14:dataValidation type="list" allowBlank="1" showInputMessage="1" showErrorMessage="1" xr:uid="{00000000-0002-0000-0000-000001000000}">
          <x14:formula1>
            <xm:f>LISTA!$A$2:$A$11</xm:f>
          </x14:formula1>
          <xm:sqref>D11:D12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140625" style="17" bestFit="1" customWidth="1"/>
    <col min="7" max="7" width="15.28515625" style="19" customWidth="1"/>
    <col min="9" max="9" width="14.5703125" style="18" bestFit="1" customWidth="1"/>
  </cols>
  <sheetData>
    <row r="3" spans="1:9" x14ac:dyDescent="0.25">
      <c r="E3" s="21" t="s">
        <v>747</v>
      </c>
      <c r="F3" s="21" t="s">
        <v>748</v>
      </c>
      <c r="G3" s="22" t="s">
        <v>749</v>
      </c>
    </row>
    <row r="4" spans="1:9" x14ac:dyDescent="0.25">
      <c r="A4" t="s">
        <v>1</v>
      </c>
      <c r="C4">
        <v>25</v>
      </c>
      <c r="D4" t="s">
        <v>2</v>
      </c>
      <c r="E4" s="17">
        <v>2855185322</v>
      </c>
      <c r="F4" s="17">
        <v>2532302841</v>
      </c>
      <c r="G4" s="19">
        <f>F4/E4</f>
        <v>0.88691365197484717</v>
      </c>
      <c r="I4" s="18">
        <v>0.88691365197484717</v>
      </c>
    </row>
    <row r="5" spans="1:9" x14ac:dyDescent="0.25">
      <c r="A5" t="s">
        <v>3</v>
      </c>
      <c r="C5">
        <v>3</v>
      </c>
      <c r="D5" t="s">
        <v>4</v>
      </c>
      <c r="E5" s="17">
        <v>480832833</v>
      </c>
      <c r="F5" s="17">
        <v>409040943</v>
      </c>
      <c r="G5" s="19">
        <f t="shared" ref="G5:G68" si="0">F5/E5</f>
        <v>0.85069262106733046</v>
      </c>
      <c r="I5" s="18">
        <v>0.85069262106733046</v>
      </c>
    </row>
    <row r="6" spans="1:9" x14ac:dyDescent="0.25">
      <c r="A6" t="s">
        <v>5</v>
      </c>
      <c r="B6">
        <v>1</v>
      </c>
      <c r="C6">
        <v>1</v>
      </c>
      <c r="D6" t="s">
        <v>6</v>
      </c>
      <c r="E6" s="17">
        <v>713730102</v>
      </c>
      <c r="F6" s="17">
        <v>684607466</v>
      </c>
      <c r="G6" s="19">
        <f t="shared" si="0"/>
        <v>0.95919657035846861</v>
      </c>
      <c r="I6" s="18">
        <v>0.95919657035846861</v>
      </c>
    </row>
    <row r="7" spans="1:9" x14ac:dyDescent="0.25">
      <c r="A7" t="s">
        <v>7</v>
      </c>
      <c r="B7">
        <v>1</v>
      </c>
      <c r="C7">
        <v>1</v>
      </c>
      <c r="D7" t="s">
        <v>8</v>
      </c>
      <c r="E7" s="17">
        <v>1228178935</v>
      </c>
      <c r="F7" s="17">
        <v>1147031480</v>
      </c>
      <c r="G7" s="19">
        <f t="shared" si="0"/>
        <v>0.93392863801234305</v>
      </c>
      <c r="I7" s="18">
        <v>0.93392863801234305</v>
      </c>
    </row>
    <row r="8" spans="1:9" x14ac:dyDescent="0.25">
      <c r="A8" t="s">
        <v>9</v>
      </c>
      <c r="B8">
        <v>1</v>
      </c>
      <c r="C8">
        <v>1</v>
      </c>
      <c r="D8" t="s">
        <v>10</v>
      </c>
      <c r="E8" s="17">
        <v>346335714</v>
      </c>
      <c r="F8" s="17">
        <v>335322428</v>
      </c>
      <c r="G8" s="19">
        <f t="shared" si="0"/>
        <v>0.96820054774945907</v>
      </c>
      <c r="I8" s="18">
        <v>0.96820054774945907</v>
      </c>
    </row>
    <row r="9" spans="1:9" x14ac:dyDescent="0.25">
      <c r="A9" t="s">
        <v>11</v>
      </c>
      <c r="C9">
        <v>0</v>
      </c>
      <c r="D9" t="s">
        <v>12</v>
      </c>
      <c r="E9" s="17">
        <v>370000000</v>
      </c>
      <c r="F9" s="17">
        <v>369846996</v>
      </c>
      <c r="G9" s="19">
        <f t="shared" si="0"/>
        <v>0.99958647567567571</v>
      </c>
      <c r="I9" s="18">
        <v>0.99958647567567571</v>
      </c>
    </row>
    <row r="10" spans="1:9" x14ac:dyDescent="0.25">
      <c r="A10" t="s">
        <v>13</v>
      </c>
      <c r="C10">
        <v>0</v>
      </c>
      <c r="D10" t="s">
        <v>12</v>
      </c>
      <c r="E10" s="17">
        <v>17744018044</v>
      </c>
      <c r="F10" s="17">
        <v>17664019913</v>
      </c>
      <c r="G10" s="19">
        <f t="shared" si="0"/>
        <v>0.9954915436401367</v>
      </c>
      <c r="I10" s="18">
        <v>0.9954915436401367</v>
      </c>
    </row>
    <row r="11" spans="1:9" x14ac:dyDescent="0.25">
      <c r="A11" t="s">
        <v>14</v>
      </c>
      <c r="C11">
        <v>0</v>
      </c>
      <c r="D11" t="s">
        <v>15</v>
      </c>
      <c r="E11" s="17">
        <v>1383568034</v>
      </c>
      <c r="F11" s="17">
        <v>1169682448</v>
      </c>
      <c r="G11" s="19">
        <f t="shared" si="0"/>
        <v>0.84541014193451658</v>
      </c>
      <c r="I11" s="18">
        <v>0.84541014193451658</v>
      </c>
    </row>
    <row r="12" spans="1:9" x14ac:dyDescent="0.25">
      <c r="A12" t="s">
        <v>16</v>
      </c>
      <c r="B12">
        <v>1</v>
      </c>
      <c r="C12">
        <v>1</v>
      </c>
      <c r="D12" t="s">
        <v>17</v>
      </c>
      <c r="E12" s="17">
        <v>68259070</v>
      </c>
      <c r="F12" s="17">
        <v>67317728</v>
      </c>
      <c r="G12" s="19">
        <f t="shared" si="0"/>
        <v>0.98620927592479657</v>
      </c>
      <c r="I12" s="18">
        <v>0.98620927592479657</v>
      </c>
    </row>
    <row r="13" spans="1:9" x14ac:dyDescent="0.25">
      <c r="A13" t="s">
        <v>18</v>
      </c>
      <c r="B13">
        <v>35</v>
      </c>
      <c r="C13">
        <v>35</v>
      </c>
      <c r="D13" t="s">
        <v>19</v>
      </c>
      <c r="E13" s="17">
        <v>72354614</v>
      </c>
      <c r="F13" s="17">
        <v>4667017</v>
      </c>
      <c r="G13" s="19">
        <f t="shared" si="0"/>
        <v>6.4501995684753427E-2</v>
      </c>
      <c r="I13" s="18">
        <v>6.4501995684753427E-2</v>
      </c>
    </row>
    <row r="14" spans="1:9" x14ac:dyDescent="0.25">
      <c r="A14" t="s">
        <v>20</v>
      </c>
      <c r="C14">
        <v>47765</v>
      </c>
      <c r="D14" t="s">
        <v>21</v>
      </c>
      <c r="E14" s="17">
        <v>1165440000</v>
      </c>
      <c r="F14" s="17">
        <v>1165440000</v>
      </c>
      <c r="G14" s="19">
        <f t="shared" si="0"/>
        <v>1</v>
      </c>
      <c r="I14" s="18">
        <v>1</v>
      </c>
    </row>
    <row r="15" spans="1:9" x14ac:dyDescent="0.25">
      <c r="A15" t="s">
        <v>22</v>
      </c>
      <c r="C15">
        <v>47765</v>
      </c>
      <c r="D15" t="s">
        <v>21</v>
      </c>
      <c r="E15" s="17">
        <v>766549595</v>
      </c>
      <c r="F15" s="17">
        <v>748794001</v>
      </c>
      <c r="G15" s="19">
        <f t="shared" si="0"/>
        <v>0.97683699252362144</v>
      </c>
      <c r="I15" s="18">
        <v>0.97683699252362144</v>
      </c>
    </row>
    <row r="16" spans="1:9" x14ac:dyDescent="0.25">
      <c r="A16" t="s">
        <v>23</v>
      </c>
      <c r="C16">
        <v>0</v>
      </c>
      <c r="D16" t="s">
        <v>24</v>
      </c>
      <c r="E16" s="17">
        <v>563111630</v>
      </c>
      <c r="F16" s="17">
        <v>539670787</v>
      </c>
      <c r="G16" s="19">
        <f t="shared" si="0"/>
        <v>0.95837265339378619</v>
      </c>
      <c r="I16" s="18">
        <v>0.95837265339378619</v>
      </c>
    </row>
    <row r="17" spans="1:9" x14ac:dyDescent="0.25">
      <c r="A17" t="s">
        <v>25</v>
      </c>
      <c r="C17">
        <v>5</v>
      </c>
      <c r="D17" t="s">
        <v>26</v>
      </c>
      <c r="E17" s="17">
        <v>547917500</v>
      </c>
      <c r="F17" s="17">
        <v>547232500</v>
      </c>
      <c r="G17" s="19">
        <f t="shared" si="0"/>
        <v>0.99874981178735844</v>
      </c>
      <c r="I17" s="18">
        <v>0.99874981178735844</v>
      </c>
    </row>
    <row r="18" spans="1:9" x14ac:dyDescent="0.25">
      <c r="A18" t="s">
        <v>25</v>
      </c>
      <c r="C18">
        <v>5</v>
      </c>
      <c r="D18" t="s">
        <v>26</v>
      </c>
      <c r="E18" s="17">
        <v>196042000</v>
      </c>
      <c r="F18" s="17">
        <v>195808000</v>
      </c>
      <c r="G18" s="19">
        <f t="shared" si="0"/>
        <v>0.99880637822507423</v>
      </c>
      <c r="I18" s="18">
        <v>0.99880637822507423</v>
      </c>
    </row>
    <row r="19" spans="1:9" x14ac:dyDescent="0.25">
      <c r="A19" t="s">
        <v>27</v>
      </c>
      <c r="C19">
        <v>0</v>
      </c>
      <c r="D19" t="s">
        <v>28</v>
      </c>
      <c r="E19" s="17">
        <v>222395295</v>
      </c>
      <c r="F19" s="17">
        <v>221601740</v>
      </c>
      <c r="G19" s="19">
        <f t="shared" si="0"/>
        <v>0.996431781526673</v>
      </c>
      <c r="I19" s="18">
        <v>0.996431781526673</v>
      </c>
    </row>
    <row r="20" spans="1:9" x14ac:dyDescent="0.25">
      <c r="A20" t="s">
        <v>29</v>
      </c>
      <c r="C20">
        <v>0</v>
      </c>
      <c r="D20" t="s">
        <v>30</v>
      </c>
      <c r="E20" s="17">
        <v>2562003524</v>
      </c>
      <c r="F20" s="17">
        <v>2562003522</v>
      </c>
      <c r="G20" s="19">
        <f t="shared" si="0"/>
        <v>0.999999999219361</v>
      </c>
      <c r="I20" s="18">
        <v>0.999999999219361</v>
      </c>
    </row>
    <row r="21" spans="1:9" x14ac:dyDescent="0.25">
      <c r="A21" t="s">
        <v>31</v>
      </c>
      <c r="C21">
        <v>0</v>
      </c>
      <c r="D21" t="s">
        <v>32</v>
      </c>
      <c r="E21" s="17">
        <v>100000000</v>
      </c>
      <c r="F21" s="17">
        <v>2562003522</v>
      </c>
      <c r="G21" s="19">
        <f t="shared" si="0"/>
        <v>25.620035219999998</v>
      </c>
      <c r="I21" s="18">
        <v>25.620035219999998</v>
      </c>
    </row>
    <row r="22" spans="1:9" x14ac:dyDescent="0.25">
      <c r="A22" t="s">
        <v>34</v>
      </c>
      <c r="C22">
        <v>1</v>
      </c>
      <c r="D22" t="s">
        <v>35</v>
      </c>
      <c r="E22" s="17">
        <v>939004927</v>
      </c>
      <c r="F22" s="17">
        <v>836525071</v>
      </c>
      <c r="G22" s="19">
        <f t="shared" si="0"/>
        <v>0.890863345810751</v>
      </c>
      <c r="I22" s="18">
        <v>0.890863345810751</v>
      </c>
    </row>
    <row r="23" spans="1:9" x14ac:dyDescent="0.25">
      <c r="A23" t="s">
        <v>36</v>
      </c>
      <c r="C23">
        <v>0</v>
      </c>
      <c r="D23" t="s">
        <v>37</v>
      </c>
      <c r="E23" s="17">
        <v>849769427</v>
      </c>
      <c r="F23" s="17">
        <v>837503750</v>
      </c>
      <c r="G23" s="19">
        <f t="shared" si="0"/>
        <v>0.98556587633035664</v>
      </c>
      <c r="I23" s="18">
        <v>0.98556587633035664</v>
      </c>
    </row>
    <row r="24" spans="1:9" x14ac:dyDescent="0.25">
      <c r="A24" t="s">
        <v>38</v>
      </c>
      <c r="C24" t="s">
        <v>39</v>
      </c>
      <c r="D24" t="s">
        <v>40</v>
      </c>
      <c r="E24" s="20">
        <v>0</v>
      </c>
      <c r="F24" s="17">
        <v>350000000</v>
      </c>
      <c r="G24" s="19" t="e">
        <f t="shared" si="0"/>
        <v>#DIV/0!</v>
      </c>
    </row>
    <row r="25" spans="1:9" x14ac:dyDescent="0.25">
      <c r="A25" t="s">
        <v>41</v>
      </c>
      <c r="C25" t="s">
        <v>39</v>
      </c>
      <c r="D25" t="s">
        <v>42</v>
      </c>
      <c r="E25" s="20">
        <v>164</v>
      </c>
      <c r="F25" s="17">
        <v>1933381600</v>
      </c>
      <c r="G25" s="19">
        <f t="shared" si="0"/>
        <v>11788912.195121951</v>
      </c>
    </row>
    <row r="26" spans="1:9" x14ac:dyDescent="0.25">
      <c r="A26" t="s">
        <v>43</v>
      </c>
      <c r="C26" t="s">
        <v>39</v>
      </c>
      <c r="D26" t="s">
        <v>44</v>
      </c>
      <c r="E26" s="20">
        <v>2</v>
      </c>
      <c r="F26" s="17">
        <v>2110707286</v>
      </c>
      <c r="G26" s="19">
        <f t="shared" si="0"/>
        <v>1055353643</v>
      </c>
    </row>
    <row r="27" spans="1:9" x14ac:dyDescent="0.25">
      <c r="A27" t="s">
        <v>45</v>
      </c>
      <c r="C27" t="s">
        <v>39</v>
      </c>
      <c r="D27" t="s">
        <v>46</v>
      </c>
      <c r="E27" s="20">
        <v>100</v>
      </c>
      <c r="F27" s="17">
        <v>2700000000</v>
      </c>
      <c r="G27" s="19">
        <f t="shared" si="0"/>
        <v>27000000</v>
      </c>
    </row>
    <row r="28" spans="1:9" x14ac:dyDescent="0.25">
      <c r="A28" t="s">
        <v>47</v>
      </c>
      <c r="C28" t="s">
        <v>39</v>
      </c>
      <c r="D28" t="s">
        <v>645</v>
      </c>
      <c r="E28" s="20">
        <v>96</v>
      </c>
      <c r="F28" s="17">
        <v>104199036</v>
      </c>
      <c r="G28" s="19">
        <f t="shared" si="0"/>
        <v>1085406.625</v>
      </c>
    </row>
    <row r="29" spans="1:9" x14ac:dyDescent="0.25">
      <c r="A29" t="s">
        <v>48</v>
      </c>
      <c r="C29">
        <v>9</v>
      </c>
      <c r="D29" t="s">
        <v>49</v>
      </c>
      <c r="E29" s="17">
        <v>543942430</v>
      </c>
      <c r="F29" s="17">
        <v>608379099</v>
      </c>
      <c r="G29" s="19">
        <f t="shared" si="0"/>
        <v>1.1184622957249355</v>
      </c>
      <c r="I29" s="18">
        <v>1.1184622957249355</v>
      </c>
    </row>
    <row r="30" spans="1:9" x14ac:dyDescent="0.25">
      <c r="A30" t="s">
        <v>50</v>
      </c>
      <c r="C30">
        <v>42</v>
      </c>
      <c r="D30" t="s">
        <v>51</v>
      </c>
      <c r="E30" s="17">
        <v>518834200</v>
      </c>
      <c r="F30" s="17">
        <v>829450173</v>
      </c>
      <c r="G30" s="19">
        <f t="shared" si="0"/>
        <v>1.5986806054805176</v>
      </c>
      <c r="I30" s="18">
        <v>1.5986806054805176</v>
      </c>
    </row>
    <row r="31" spans="1:9" x14ac:dyDescent="0.25">
      <c r="A31" t="s">
        <v>52</v>
      </c>
      <c r="C31">
        <v>0</v>
      </c>
      <c r="D31" t="s">
        <v>53</v>
      </c>
      <c r="E31" s="17">
        <v>250300000</v>
      </c>
      <c r="F31" s="17">
        <v>250300000</v>
      </c>
      <c r="G31" s="19">
        <f t="shared" si="0"/>
        <v>1</v>
      </c>
      <c r="I31" s="18">
        <v>1</v>
      </c>
    </row>
    <row r="32" spans="1:9" x14ac:dyDescent="0.25">
      <c r="A32" t="s">
        <v>54</v>
      </c>
      <c r="C32">
        <v>0</v>
      </c>
      <c r="D32" t="s">
        <v>55</v>
      </c>
      <c r="E32" s="17">
        <v>200000000</v>
      </c>
      <c r="F32" s="17">
        <v>200000000</v>
      </c>
      <c r="G32" s="19">
        <f t="shared" si="0"/>
        <v>1</v>
      </c>
      <c r="I32" s="18">
        <v>1</v>
      </c>
    </row>
    <row r="33" spans="1:9" x14ac:dyDescent="0.25">
      <c r="A33" t="s">
        <v>56</v>
      </c>
      <c r="C33">
        <v>0</v>
      </c>
      <c r="D33" t="s">
        <v>57</v>
      </c>
      <c r="E33" s="17">
        <v>100000000</v>
      </c>
      <c r="F33" s="17">
        <v>52624000</v>
      </c>
      <c r="G33" s="19">
        <f t="shared" si="0"/>
        <v>0.52624000000000004</v>
      </c>
      <c r="I33" s="18">
        <v>0.52624000000000004</v>
      </c>
    </row>
    <row r="34" spans="1:9" x14ac:dyDescent="0.25">
      <c r="A34" t="s">
        <v>58</v>
      </c>
      <c r="C34">
        <v>70</v>
      </c>
      <c r="D34" t="s">
        <v>59</v>
      </c>
      <c r="E34" s="17">
        <v>350000000</v>
      </c>
      <c r="F34" s="17">
        <v>313530581</v>
      </c>
      <c r="G34" s="19">
        <f t="shared" si="0"/>
        <v>0.89580166000000006</v>
      </c>
      <c r="I34" s="18">
        <v>0.89580166000000006</v>
      </c>
    </row>
    <row r="35" spans="1:9" x14ac:dyDescent="0.25">
      <c r="A35" t="s">
        <v>60</v>
      </c>
      <c r="C35">
        <v>0</v>
      </c>
      <c r="D35" t="s">
        <v>61</v>
      </c>
      <c r="E35" s="17">
        <v>348590210</v>
      </c>
      <c r="F35" s="17">
        <v>264555765</v>
      </c>
      <c r="G35" s="19">
        <f t="shared" si="0"/>
        <v>0.75893056491747146</v>
      </c>
      <c r="I35" s="18">
        <v>0.75893056491747146</v>
      </c>
    </row>
    <row r="36" spans="1:9" x14ac:dyDescent="0.25">
      <c r="A36" t="s">
        <v>62</v>
      </c>
      <c r="C36">
        <v>0</v>
      </c>
      <c r="D36" t="s">
        <v>63</v>
      </c>
      <c r="E36" s="17">
        <v>80000000</v>
      </c>
      <c r="F36" s="17">
        <v>74700000</v>
      </c>
      <c r="G36" s="19">
        <f t="shared" si="0"/>
        <v>0.93374999999999997</v>
      </c>
      <c r="I36" s="18">
        <v>0.93374999999999997</v>
      </c>
    </row>
    <row r="37" spans="1:9" x14ac:dyDescent="0.25">
      <c r="A37" t="s">
        <v>64</v>
      </c>
    </row>
    <row r="38" spans="1:9" x14ac:dyDescent="0.25">
      <c r="A38" t="s">
        <v>65</v>
      </c>
      <c r="B38">
        <v>8042834</v>
      </c>
      <c r="C38">
        <v>16</v>
      </c>
      <c r="D38" t="s">
        <v>66</v>
      </c>
      <c r="E38" s="17">
        <v>481248000</v>
      </c>
      <c r="F38" s="17">
        <v>481247997</v>
      </c>
      <c r="G38" s="19">
        <f t="shared" si="0"/>
        <v>0.99999999376620785</v>
      </c>
      <c r="I38" s="18">
        <v>0.99999999376620785</v>
      </c>
    </row>
    <row r="39" spans="1:9" x14ac:dyDescent="0.25">
      <c r="A39" t="s">
        <v>67</v>
      </c>
      <c r="B39">
        <v>8042861</v>
      </c>
      <c r="C39">
        <v>4179</v>
      </c>
      <c r="D39" t="s">
        <v>68</v>
      </c>
      <c r="E39" s="17">
        <v>3535312252</v>
      </c>
      <c r="F39" s="17">
        <v>3403245888</v>
      </c>
      <c r="G39" s="19">
        <f t="shared" si="0"/>
        <v>0.96264364939043578</v>
      </c>
      <c r="I39" s="18">
        <v>0.96264364939043578</v>
      </c>
    </row>
    <row r="40" spans="1:9" x14ac:dyDescent="0.25">
      <c r="A40" t="s">
        <v>69</v>
      </c>
      <c r="B40">
        <v>26000723</v>
      </c>
      <c r="C40">
        <v>4179</v>
      </c>
      <c r="D40" t="s">
        <v>70</v>
      </c>
      <c r="E40" s="17">
        <v>3823829220</v>
      </c>
      <c r="F40" s="17">
        <v>2531265670</v>
      </c>
      <c r="G40" s="19">
        <f t="shared" si="0"/>
        <v>0.66197142298107137</v>
      </c>
      <c r="I40" s="18">
        <v>0.66197142298107137</v>
      </c>
    </row>
    <row r="41" spans="1:9" x14ac:dyDescent="0.25">
      <c r="A41" t="s">
        <v>71</v>
      </c>
      <c r="B41">
        <v>23042766</v>
      </c>
      <c r="C41">
        <v>99</v>
      </c>
      <c r="D41" t="s">
        <v>72</v>
      </c>
      <c r="E41" s="17">
        <v>453200000</v>
      </c>
      <c r="F41" s="17">
        <v>430613650</v>
      </c>
      <c r="G41" s="19">
        <f t="shared" si="0"/>
        <v>0.9501625110326567</v>
      </c>
      <c r="I41" s="18">
        <v>0.9501625110326567</v>
      </c>
    </row>
    <row r="42" spans="1:9" x14ac:dyDescent="0.25">
      <c r="A42" t="s">
        <v>73</v>
      </c>
      <c r="B42">
        <v>8042843</v>
      </c>
      <c r="C42">
        <v>5</v>
      </c>
      <c r="D42" t="s">
        <v>74</v>
      </c>
      <c r="E42" s="17">
        <v>10317330387</v>
      </c>
      <c r="F42" s="17">
        <v>10170444278</v>
      </c>
      <c r="G42" s="19">
        <f t="shared" si="0"/>
        <v>0.98576316707032285</v>
      </c>
      <c r="I42" s="18">
        <v>0.98576316707032285</v>
      </c>
    </row>
    <row r="43" spans="1:9" x14ac:dyDescent="0.25">
      <c r="D43" s="23" t="s">
        <v>75</v>
      </c>
      <c r="G43" s="19" t="e">
        <f t="shared" si="0"/>
        <v>#DIV/0!</v>
      </c>
    </row>
    <row r="44" spans="1:9" x14ac:dyDescent="0.25">
      <c r="D44" s="23" t="s">
        <v>76</v>
      </c>
      <c r="G44" s="19" t="e">
        <f t="shared" si="0"/>
        <v>#DIV/0!</v>
      </c>
    </row>
    <row r="45" spans="1:9" x14ac:dyDescent="0.25">
      <c r="D45" s="23" t="s">
        <v>77</v>
      </c>
      <c r="G45" s="19" t="e">
        <f t="shared" si="0"/>
        <v>#DIV/0!</v>
      </c>
    </row>
    <row r="46" spans="1:9" x14ac:dyDescent="0.25">
      <c r="D46" s="23" t="s">
        <v>78</v>
      </c>
      <c r="G46" s="19" t="e">
        <f t="shared" si="0"/>
        <v>#DIV/0!</v>
      </c>
    </row>
    <row r="47" spans="1:9" x14ac:dyDescent="0.25">
      <c r="D47" s="23" t="s">
        <v>79</v>
      </c>
      <c r="G47" s="19" t="e">
        <f t="shared" si="0"/>
        <v>#DIV/0!</v>
      </c>
    </row>
    <row r="48" spans="1:9" x14ac:dyDescent="0.25">
      <c r="A48" t="s">
        <v>42</v>
      </c>
      <c r="B48">
        <v>8042833</v>
      </c>
      <c r="C48">
        <v>0</v>
      </c>
      <c r="D48" t="s">
        <v>80</v>
      </c>
      <c r="E48" s="17">
        <v>1933381600</v>
      </c>
      <c r="F48" s="17">
        <v>1933380544</v>
      </c>
      <c r="G48" s="19">
        <f t="shared" si="0"/>
        <v>0.99999945380673949</v>
      </c>
      <c r="I48" s="18">
        <v>0.99999945380673949</v>
      </c>
    </row>
    <row r="49" spans="1:9" x14ac:dyDescent="0.25">
      <c r="A49" t="s">
        <v>81</v>
      </c>
    </row>
    <row r="50" spans="1:9" x14ac:dyDescent="0.25">
      <c r="A50" t="s">
        <v>82</v>
      </c>
      <c r="B50" t="s">
        <v>83</v>
      </c>
      <c r="C50">
        <v>95</v>
      </c>
      <c r="E50" s="17">
        <v>373816888</v>
      </c>
      <c r="F50" s="17">
        <v>373816888</v>
      </c>
      <c r="G50" s="19">
        <f t="shared" si="0"/>
        <v>1</v>
      </c>
      <c r="I50" s="18">
        <v>1</v>
      </c>
    </row>
    <row r="51" spans="1:9" x14ac:dyDescent="0.25">
      <c r="A51" t="s">
        <v>84</v>
      </c>
      <c r="B51" t="s">
        <v>85</v>
      </c>
      <c r="C51">
        <v>0</v>
      </c>
      <c r="E51" s="17">
        <v>742816694</v>
      </c>
      <c r="F51" s="17">
        <v>538453748</v>
      </c>
      <c r="G51" s="19">
        <f t="shared" si="0"/>
        <v>0.72488105389833901</v>
      </c>
      <c r="I51" s="18">
        <v>0.72488105389833901</v>
      </c>
    </row>
    <row r="52" spans="1:9" x14ac:dyDescent="0.25">
      <c r="A52" t="s">
        <v>86</v>
      </c>
      <c r="B52" t="s">
        <v>87</v>
      </c>
      <c r="C52">
        <v>0</v>
      </c>
      <c r="E52" s="17">
        <v>550000000</v>
      </c>
      <c r="F52" s="17">
        <v>550000000</v>
      </c>
      <c r="G52" s="19">
        <f t="shared" si="0"/>
        <v>1</v>
      </c>
      <c r="I52" s="18">
        <v>1</v>
      </c>
    </row>
    <row r="53" spans="1:9" x14ac:dyDescent="0.25">
      <c r="A53" t="s">
        <v>88</v>
      </c>
      <c r="B53" t="s">
        <v>89</v>
      </c>
      <c r="C53">
        <v>3</v>
      </c>
      <c r="E53" s="17">
        <v>120000000</v>
      </c>
      <c r="F53" s="17">
        <v>120000000</v>
      </c>
      <c r="G53" s="19">
        <f t="shared" si="0"/>
        <v>1</v>
      </c>
      <c r="I53" s="18">
        <v>1</v>
      </c>
    </row>
    <row r="54" spans="1:9" x14ac:dyDescent="0.25">
      <c r="A54" t="s">
        <v>90</v>
      </c>
      <c r="B54" t="s">
        <v>89</v>
      </c>
      <c r="C54">
        <v>3</v>
      </c>
      <c r="E54" s="17">
        <v>40000000</v>
      </c>
      <c r="F54" s="17">
        <v>40000000</v>
      </c>
      <c r="G54" s="19">
        <f t="shared" si="0"/>
        <v>1</v>
      </c>
      <c r="I54" s="18">
        <v>1</v>
      </c>
    </row>
    <row r="55" spans="1:9" x14ac:dyDescent="0.25">
      <c r="A55" t="s">
        <v>91</v>
      </c>
      <c r="B55" t="s">
        <v>92</v>
      </c>
      <c r="C55">
        <v>0</v>
      </c>
      <c r="E55" s="17">
        <v>250000000</v>
      </c>
      <c r="F55" s="17">
        <v>250000000</v>
      </c>
      <c r="G55" s="19">
        <f t="shared" si="0"/>
        <v>1</v>
      </c>
      <c r="I55" s="18">
        <v>1</v>
      </c>
    </row>
    <row r="56" spans="1:9" x14ac:dyDescent="0.25">
      <c r="A56" t="s">
        <v>93</v>
      </c>
      <c r="B56" t="s">
        <v>94</v>
      </c>
      <c r="C56">
        <v>0</v>
      </c>
      <c r="E56" s="17">
        <v>255100000</v>
      </c>
      <c r="F56" s="17">
        <v>255099999</v>
      </c>
      <c r="G56" s="19">
        <f t="shared" si="0"/>
        <v>0.99999999607996859</v>
      </c>
      <c r="I56" s="18">
        <v>0.99999999607996859</v>
      </c>
    </row>
    <row r="57" spans="1:9" x14ac:dyDescent="0.25">
      <c r="A57" t="s">
        <v>95</v>
      </c>
      <c r="B57" t="s">
        <v>96</v>
      </c>
      <c r="C57">
        <v>0</v>
      </c>
      <c r="E57" s="17">
        <v>2000000</v>
      </c>
      <c r="F57" s="17">
        <v>2000000</v>
      </c>
      <c r="G57" s="19">
        <f t="shared" si="0"/>
        <v>1</v>
      </c>
      <c r="I57" s="18">
        <v>1</v>
      </c>
    </row>
    <row r="58" spans="1:9" x14ac:dyDescent="0.25">
      <c r="A58" t="s">
        <v>97</v>
      </c>
    </row>
    <row r="59" spans="1:9" x14ac:dyDescent="0.25">
      <c r="A59" t="s">
        <v>98</v>
      </c>
      <c r="B59" t="s">
        <v>99</v>
      </c>
      <c r="C59">
        <v>30</v>
      </c>
      <c r="E59" s="17">
        <v>300000000</v>
      </c>
      <c r="F59" s="17">
        <v>298677747</v>
      </c>
      <c r="G59" s="19">
        <f t="shared" si="0"/>
        <v>0.99559249000000005</v>
      </c>
      <c r="I59" s="18">
        <v>0.99559249000000005</v>
      </c>
    </row>
    <row r="60" spans="1:9" x14ac:dyDescent="0.25">
      <c r="A60" t="s">
        <v>100</v>
      </c>
      <c r="B60" t="s">
        <v>101</v>
      </c>
      <c r="C60">
        <v>1511</v>
      </c>
      <c r="E60" s="17">
        <v>1138423034</v>
      </c>
      <c r="F60" s="17">
        <v>1113583989</v>
      </c>
      <c r="G60" s="19">
        <f t="shared" si="0"/>
        <v>0.97818118198757387</v>
      </c>
      <c r="I60" s="18">
        <v>0.97818118198757387</v>
      </c>
    </row>
    <row r="61" spans="1:9" x14ac:dyDescent="0.25">
      <c r="A61" t="s">
        <v>102</v>
      </c>
      <c r="B61" t="s">
        <v>101</v>
      </c>
      <c r="C61">
        <v>1511</v>
      </c>
      <c r="E61" s="17">
        <v>1138423034</v>
      </c>
      <c r="F61" s="17">
        <v>1113583989</v>
      </c>
      <c r="G61" s="19">
        <f t="shared" si="0"/>
        <v>0.97818118198757387</v>
      </c>
      <c r="I61" s="18">
        <v>0.97818118198757387</v>
      </c>
    </row>
    <row r="62" spans="1:9" x14ac:dyDescent="0.25">
      <c r="A62" t="s">
        <v>103</v>
      </c>
      <c r="B62" t="s">
        <v>101</v>
      </c>
      <c r="C62">
        <v>1511</v>
      </c>
      <c r="E62" s="17">
        <v>1138423034</v>
      </c>
      <c r="F62" s="17">
        <v>1113583989</v>
      </c>
      <c r="G62" s="19">
        <f t="shared" si="0"/>
        <v>0.97818118198757387</v>
      </c>
      <c r="I62" s="18">
        <v>0.97818118198757387</v>
      </c>
    </row>
    <row r="63" spans="1:9" x14ac:dyDescent="0.25">
      <c r="A63" t="s">
        <v>104</v>
      </c>
      <c r="B63" t="s">
        <v>105</v>
      </c>
      <c r="C63">
        <v>64</v>
      </c>
      <c r="E63" s="17">
        <v>1010849844</v>
      </c>
      <c r="F63" s="17">
        <v>644446300</v>
      </c>
      <c r="G63" s="19">
        <f t="shared" si="0"/>
        <v>0.63752920755261056</v>
      </c>
      <c r="I63" s="18">
        <v>0.63752920755261056</v>
      </c>
    </row>
    <row r="64" spans="1:9" x14ac:dyDescent="0.25">
      <c r="A64" t="s">
        <v>106</v>
      </c>
      <c r="B64" t="s">
        <v>101</v>
      </c>
      <c r="C64">
        <v>1511</v>
      </c>
      <c r="E64" s="17">
        <v>1138423034</v>
      </c>
      <c r="F64" s="17">
        <v>1113583989</v>
      </c>
      <c r="G64" s="19">
        <f t="shared" si="0"/>
        <v>0.97818118198757387</v>
      </c>
      <c r="I64" s="18">
        <v>0.97818118198757387</v>
      </c>
    </row>
    <row r="65" spans="1:9" x14ac:dyDescent="0.25">
      <c r="A65" t="s">
        <v>107</v>
      </c>
      <c r="B65" t="s">
        <v>108</v>
      </c>
      <c r="C65">
        <v>1</v>
      </c>
      <c r="E65" s="17">
        <v>73251860</v>
      </c>
      <c r="F65" s="17">
        <v>62000000</v>
      </c>
      <c r="G65" s="19">
        <f t="shared" si="0"/>
        <v>0.84639489017753267</v>
      </c>
      <c r="I65" s="18">
        <v>0.84639489017753267</v>
      </c>
    </row>
    <row r="66" spans="1:9" x14ac:dyDescent="0.25">
      <c r="A66" t="s">
        <v>109</v>
      </c>
      <c r="B66" t="s">
        <v>110</v>
      </c>
      <c r="C66">
        <v>1</v>
      </c>
      <c r="E66" s="17">
        <v>80000000</v>
      </c>
      <c r="F66" s="17">
        <v>61900000</v>
      </c>
      <c r="G66" s="19">
        <f t="shared" si="0"/>
        <v>0.77375000000000005</v>
      </c>
      <c r="I66" s="18">
        <v>0.77375000000000005</v>
      </c>
    </row>
    <row r="67" spans="1:9" x14ac:dyDescent="0.25">
      <c r="A67" t="s">
        <v>111</v>
      </c>
      <c r="B67" t="s">
        <v>112</v>
      </c>
      <c r="C67">
        <v>0</v>
      </c>
      <c r="E67" s="17">
        <v>129000000</v>
      </c>
      <c r="F67" s="17">
        <v>129000000</v>
      </c>
      <c r="G67" s="19">
        <f t="shared" si="0"/>
        <v>1</v>
      </c>
      <c r="I67" s="18">
        <v>1</v>
      </c>
    </row>
    <row r="68" spans="1:9" x14ac:dyDescent="0.25">
      <c r="A68" t="s">
        <v>113</v>
      </c>
      <c r="B68" t="s">
        <v>114</v>
      </c>
      <c r="C68">
        <v>22212</v>
      </c>
      <c r="E68" s="17">
        <v>56300000</v>
      </c>
      <c r="F68" s="17">
        <v>56300000</v>
      </c>
      <c r="G68" s="19">
        <f t="shared" si="0"/>
        <v>1</v>
      </c>
      <c r="I68" s="18">
        <v>1</v>
      </c>
    </row>
    <row r="69" spans="1:9" x14ac:dyDescent="0.25">
      <c r="A69" t="s">
        <v>115</v>
      </c>
      <c r="B69" t="s">
        <v>116</v>
      </c>
      <c r="C69">
        <v>22212</v>
      </c>
      <c r="E69" s="17">
        <v>130000000</v>
      </c>
      <c r="F69" s="17">
        <v>130000000</v>
      </c>
      <c r="G69" s="19">
        <f t="shared" ref="G69:G132" si="1">F69/E69</f>
        <v>1</v>
      </c>
      <c r="I69" s="18">
        <v>1</v>
      </c>
    </row>
    <row r="70" spans="1:9" x14ac:dyDescent="0.25">
      <c r="A70" t="s">
        <v>117</v>
      </c>
      <c r="B70" t="s">
        <v>118</v>
      </c>
      <c r="C70">
        <v>0</v>
      </c>
      <c r="E70" s="17">
        <v>1874000000</v>
      </c>
      <c r="F70" s="17">
        <v>1842396638</v>
      </c>
      <c r="G70" s="19">
        <f t="shared" si="1"/>
        <v>0.98313587940234792</v>
      </c>
      <c r="I70" s="18">
        <v>0.98313587940234792</v>
      </c>
    </row>
    <row r="71" spans="1:9" x14ac:dyDescent="0.25">
      <c r="A71" t="s">
        <v>119</v>
      </c>
      <c r="B71" t="s">
        <v>120</v>
      </c>
      <c r="C71">
        <v>7480</v>
      </c>
      <c r="E71" s="17">
        <v>80000000</v>
      </c>
      <c r="F71" s="17">
        <v>80000000</v>
      </c>
      <c r="G71" s="19">
        <f t="shared" si="1"/>
        <v>1</v>
      </c>
      <c r="I71" s="18">
        <v>1</v>
      </c>
    </row>
    <row r="72" spans="1:9" x14ac:dyDescent="0.25">
      <c r="A72" t="s">
        <v>121</v>
      </c>
      <c r="B72" t="s">
        <v>122</v>
      </c>
      <c r="C72">
        <v>0</v>
      </c>
      <c r="E72" s="17">
        <v>500000000</v>
      </c>
      <c r="F72" s="17">
        <v>342774666</v>
      </c>
      <c r="G72" s="19">
        <f t="shared" si="1"/>
        <v>0.68554933200000001</v>
      </c>
      <c r="I72" s="18">
        <v>0.68554933200000001</v>
      </c>
    </row>
    <row r="73" spans="1:9" x14ac:dyDescent="0.25">
      <c r="A73" t="s">
        <v>123</v>
      </c>
      <c r="B73" t="s">
        <v>124</v>
      </c>
      <c r="C73">
        <v>0</v>
      </c>
      <c r="E73" s="17">
        <v>300000000</v>
      </c>
      <c r="F73" s="17">
        <v>300000000</v>
      </c>
      <c r="G73" s="19">
        <f t="shared" si="1"/>
        <v>1</v>
      </c>
      <c r="I73" s="18">
        <v>1</v>
      </c>
    </row>
    <row r="74" spans="1:9" x14ac:dyDescent="0.25">
      <c r="A74" t="s">
        <v>125</v>
      </c>
      <c r="B74" t="s">
        <v>126</v>
      </c>
      <c r="C74">
        <v>22212</v>
      </c>
      <c r="E74" s="17">
        <v>200000000</v>
      </c>
      <c r="F74" s="17">
        <v>300000000</v>
      </c>
      <c r="G74" s="19">
        <f t="shared" si="1"/>
        <v>1.5</v>
      </c>
      <c r="I74" s="18">
        <v>1.5</v>
      </c>
    </row>
    <row r="75" spans="1:9" x14ac:dyDescent="0.25">
      <c r="A75" t="s">
        <v>127</v>
      </c>
    </row>
    <row r="76" spans="1:9" x14ac:dyDescent="0.25">
      <c r="A76" t="s">
        <v>742</v>
      </c>
      <c r="B76" t="s">
        <v>128</v>
      </c>
      <c r="D76" t="s">
        <v>129</v>
      </c>
      <c r="E76" s="17">
        <v>175500000</v>
      </c>
      <c r="F76" s="17">
        <v>175500000</v>
      </c>
      <c r="G76" s="19">
        <f t="shared" si="1"/>
        <v>1</v>
      </c>
      <c r="I76" s="18">
        <v>1</v>
      </c>
    </row>
    <row r="77" spans="1:9" x14ac:dyDescent="0.25">
      <c r="A77" t="s">
        <v>130</v>
      </c>
      <c r="B77" t="s">
        <v>131</v>
      </c>
      <c r="D77" t="s">
        <v>132</v>
      </c>
      <c r="E77" s="17">
        <v>200000000</v>
      </c>
      <c r="F77" s="17">
        <v>198348115</v>
      </c>
      <c r="G77" s="19">
        <f t="shared" si="1"/>
        <v>0.99174057500000001</v>
      </c>
      <c r="I77" s="18">
        <v>0.99174057500000001</v>
      </c>
    </row>
    <row r="78" spans="1:9" x14ac:dyDescent="0.25">
      <c r="A78" t="s">
        <v>133</v>
      </c>
      <c r="B78" t="s">
        <v>134</v>
      </c>
      <c r="D78" t="s">
        <v>743</v>
      </c>
      <c r="E78" s="17">
        <v>120000000</v>
      </c>
      <c r="F78" s="17">
        <v>119007801</v>
      </c>
      <c r="G78" s="19">
        <f t="shared" si="1"/>
        <v>0.99173167500000003</v>
      </c>
      <c r="I78" s="18">
        <v>0.99173167500000003</v>
      </c>
    </row>
    <row r="79" spans="1:9" x14ac:dyDescent="0.25">
      <c r="A79" t="s">
        <v>744</v>
      </c>
      <c r="B79" t="s">
        <v>135</v>
      </c>
      <c r="D79" t="s">
        <v>136</v>
      </c>
      <c r="E79" s="17">
        <v>35000000</v>
      </c>
      <c r="F79" s="17">
        <v>34712340</v>
      </c>
      <c r="G79" s="19">
        <f t="shared" si="1"/>
        <v>0.99178114285714281</v>
      </c>
      <c r="I79" s="18">
        <v>0.99178114285714281</v>
      </c>
    </row>
    <row r="80" spans="1:9" x14ac:dyDescent="0.25">
      <c r="A80" t="s">
        <v>137</v>
      </c>
      <c r="B80" t="s">
        <v>138</v>
      </c>
      <c r="D80" t="s">
        <v>745</v>
      </c>
      <c r="E80" s="17">
        <v>717183128</v>
      </c>
      <c r="F80" s="17">
        <v>708929421</v>
      </c>
      <c r="G80" s="19">
        <f t="shared" si="1"/>
        <v>0.98849149306814144</v>
      </c>
      <c r="I80" s="18">
        <v>0.98849149306814144</v>
      </c>
    </row>
    <row r="81" spans="1:9" x14ac:dyDescent="0.25">
      <c r="A81" t="s">
        <v>139</v>
      </c>
      <c r="B81" t="s">
        <v>140</v>
      </c>
      <c r="D81" t="s">
        <v>141</v>
      </c>
      <c r="E81" s="17">
        <v>1252451072</v>
      </c>
      <c r="F81" s="17">
        <v>1153230179</v>
      </c>
      <c r="G81" s="19">
        <f t="shared" si="1"/>
        <v>0.92077862743048533</v>
      </c>
      <c r="I81" s="18">
        <v>0.92077862743048533</v>
      </c>
    </row>
    <row r="82" spans="1:9" x14ac:dyDescent="0.25">
      <c r="A82" t="s">
        <v>142</v>
      </c>
      <c r="B82" t="s">
        <v>140</v>
      </c>
      <c r="D82" t="s">
        <v>143</v>
      </c>
      <c r="E82" s="17">
        <v>2165680000</v>
      </c>
      <c r="F82" s="17">
        <v>2055550185</v>
      </c>
      <c r="G82" s="19">
        <f t="shared" si="1"/>
        <v>0.94914769725905956</v>
      </c>
      <c r="I82" s="18">
        <v>0.94914769725905956</v>
      </c>
    </row>
    <row r="83" spans="1:9" x14ac:dyDescent="0.25">
      <c r="A83" t="s">
        <v>144</v>
      </c>
    </row>
    <row r="84" spans="1:9" x14ac:dyDescent="0.25">
      <c r="A84" t="s">
        <v>145</v>
      </c>
      <c r="B84" t="s">
        <v>146</v>
      </c>
      <c r="D84" t="s">
        <v>147</v>
      </c>
      <c r="E84" s="17">
        <v>135926162</v>
      </c>
      <c r="F84" s="17">
        <v>126446162</v>
      </c>
      <c r="G84" s="19">
        <f t="shared" si="1"/>
        <v>0.93025625192006822</v>
      </c>
      <c r="I84" s="18">
        <v>0.93025625192006822</v>
      </c>
    </row>
    <row r="85" spans="1:9" x14ac:dyDescent="0.25">
      <c r="A85" t="s">
        <v>148</v>
      </c>
      <c r="B85" t="s">
        <v>149</v>
      </c>
      <c r="D85" t="s">
        <v>150</v>
      </c>
      <c r="E85" s="17">
        <v>9800000000</v>
      </c>
      <c r="F85" s="17">
        <v>9732133419</v>
      </c>
      <c r="G85" s="19">
        <f t="shared" si="1"/>
        <v>0.99307483867346935</v>
      </c>
      <c r="I85" s="18">
        <v>0.99307483867346935</v>
      </c>
    </row>
    <row r="86" spans="1:9" x14ac:dyDescent="0.25">
      <c r="A86" t="s">
        <v>151</v>
      </c>
    </row>
    <row r="87" spans="1:9" x14ac:dyDescent="0.25">
      <c r="A87" t="s">
        <v>152</v>
      </c>
      <c r="B87" t="s">
        <v>153</v>
      </c>
      <c r="D87" t="s">
        <v>154</v>
      </c>
      <c r="E87" s="17">
        <v>693014000</v>
      </c>
      <c r="F87" s="17">
        <v>660227212</v>
      </c>
      <c r="G87" s="19">
        <f t="shared" si="1"/>
        <v>0.95268957337081217</v>
      </c>
      <c r="I87" s="18">
        <v>0.95268957337081217</v>
      </c>
    </row>
    <row r="88" spans="1:9" x14ac:dyDescent="0.25">
      <c r="A88" t="s">
        <v>155</v>
      </c>
      <c r="B88" t="s">
        <v>156</v>
      </c>
      <c r="D88" t="s">
        <v>157</v>
      </c>
      <c r="E88" s="17">
        <v>660977055</v>
      </c>
      <c r="F88" s="17">
        <v>581431407</v>
      </c>
      <c r="G88" s="19">
        <f t="shared" si="1"/>
        <v>0.87965444882197918</v>
      </c>
      <c r="I88" s="18">
        <v>0.87965444882197918</v>
      </c>
    </row>
    <row r="89" spans="1:9" x14ac:dyDescent="0.25">
      <c r="A89" t="s">
        <v>158</v>
      </c>
      <c r="B89" t="s">
        <v>159</v>
      </c>
      <c r="D89" t="s">
        <v>160</v>
      </c>
      <c r="E89" s="17">
        <v>614465810</v>
      </c>
      <c r="F89" s="17">
        <v>609410810</v>
      </c>
      <c r="G89" s="19">
        <f t="shared" si="1"/>
        <v>0.99177334211646373</v>
      </c>
      <c r="I89" s="18">
        <v>0.99177334211646373</v>
      </c>
    </row>
    <row r="90" spans="1:9" x14ac:dyDescent="0.25">
      <c r="A90" t="s">
        <v>746</v>
      </c>
      <c r="B90" t="s">
        <v>161</v>
      </c>
      <c r="D90" t="s">
        <v>162</v>
      </c>
      <c r="E90" s="17">
        <v>309948015</v>
      </c>
      <c r="F90" s="17">
        <v>298377370</v>
      </c>
      <c r="G90" s="19">
        <f t="shared" si="1"/>
        <v>0.96266907855499573</v>
      </c>
      <c r="I90" s="18">
        <v>0.96266907855499573</v>
      </c>
    </row>
    <row r="91" spans="1:9" x14ac:dyDescent="0.25">
      <c r="A91" t="s">
        <v>163</v>
      </c>
      <c r="B91" t="s">
        <v>164</v>
      </c>
      <c r="D91" t="s">
        <v>165</v>
      </c>
      <c r="E91" s="17">
        <v>1190442625</v>
      </c>
      <c r="F91" s="17">
        <v>931182750</v>
      </c>
      <c r="G91" s="19">
        <f t="shared" si="1"/>
        <v>0.78221556456784302</v>
      </c>
      <c r="I91" s="18">
        <v>0.78221556456784302</v>
      </c>
    </row>
    <row r="92" spans="1:9" x14ac:dyDescent="0.25">
      <c r="A92" t="s">
        <v>166</v>
      </c>
      <c r="B92" t="s">
        <v>167</v>
      </c>
      <c r="D92" t="s">
        <v>168</v>
      </c>
      <c r="E92" s="17">
        <v>124440000</v>
      </c>
      <c r="F92" s="17">
        <v>101227996</v>
      </c>
      <c r="G92" s="19">
        <f t="shared" si="1"/>
        <v>0.81346830601092901</v>
      </c>
      <c r="I92" s="18">
        <v>0.81346830601092901</v>
      </c>
    </row>
    <row r="93" spans="1:9" x14ac:dyDescent="0.25">
      <c r="A93" t="s">
        <v>169</v>
      </c>
      <c r="B93" t="s">
        <v>170</v>
      </c>
      <c r="D93" t="s">
        <v>171</v>
      </c>
      <c r="E93" s="17">
        <v>162387970</v>
      </c>
      <c r="F93" s="17">
        <v>160766663</v>
      </c>
      <c r="G93" s="19">
        <f t="shared" si="1"/>
        <v>0.99001584292235445</v>
      </c>
      <c r="I93" s="18">
        <v>0.99001584292235445</v>
      </c>
    </row>
    <row r="94" spans="1:9" x14ac:dyDescent="0.25">
      <c r="A94" t="s">
        <v>172</v>
      </c>
      <c r="B94" t="s">
        <v>173</v>
      </c>
      <c r="D94" t="s">
        <v>174</v>
      </c>
      <c r="E94" s="17">
        <v>551847715</v>
      </c>
      <c r="F94" s="17">
        <v>541383604</v>
      </c>
      <c r="G94" s="19">
        <f t="shared" si="1"/>
        <v>0.98103804597614397</v>
      </c>
      <c r="I94" s="18">
        <v>0.98103804597614397</v>
      </c>
    </row>
    <row r="95" spans="1:9" x14ac:dyDescent="0.25">
      <c r="A95" t="s">
        <v>175</v>
      </c>
      <c r="B95" t="s">
        <v>173</v>
      </c>
      <c r="D95" t="s">
        <v>176</v>
      </c>
      <c r="E95" s="17">
        <v>220000000</v>
      </c>
      <c r="F95" s="17">
        <v>220000000</v>
      </c>
      <c r="G95" s="19">
        <f t="shared" si="1"/>
        <v>1</v>
      </c>
      <c r="I95" s="18">
        <v>1</v>
      </c>
    </row>
    <row r="96" spans="1:9" x14ac:dyDescent="0.25">
      <c r="A96" t="s">
        <v>177</v>
      </c>
    </row>
    <row r="97" spans="1:9" x14ac:dyDescent="0.25">
      <c r="A97" t="s">
        <v>178</v>
      </c>
      <c r="B97" t="s">
        <v>179</v>
      </c>
      <c r="D97" t="s">
        <v>180</v>
      </c>
      <c r="E97" s="17">
        <v>163524181</v>
      </c>
      <c r="F97" s="17">
        <v>134715000</v>
      </c>
      <c r="G97" s="19">
        <f t="shared" si="1"/>
        <v>0.82382311396502272</v>
      </c>
      <c r="I97" s="18">
        <v>0.82382311396502272</v>
      </c>
    </row>
    <row r="98" spans="1:9" x14ac:dyDescent="0.25">
      <c r="A98" t="s">
        <v>181</v>
      </c>
      <c r="B98" t="s">
        <v>182</v>
      </c>
      <c r="D98" t="s">
        <v>183</v>
      </c>
      <c r="E98" s="17">
        <v>3204786000</v>
      </c>
      <c r="F98" s="17">
        <v>3025348240</v>
      </c>
      <c r="G98" s="19">
        <f t="shared" si="1"/>
        <v>0.94400944087998384</v>
      </c>
      <c r="I98" s="18">
        <v>0.94400944087998384</v>
      </c>
    </row>
    <row r="99" spans="1:9" x14ac:dyDescent="0.25">
      <c r="A99" t="s">
        <v>184</v>
      </c>
    </row>
    <row r="100" spans="1:9" x14ac:dyDescent="0.25">
      <c r="A100" t="s">
        <v>185</v>
      </c>
      <c r="B100" t="s">
        <v>187</v>
      </c>
      <c r="C100">
        <v>0</v>
      </c>
      <c r="D100" t="s">
        <v>189</v>
      </c>
      <c r="E100" s="17">
        <v>25800000</v>
      </c>
      <c r="F100" s="17">
        <v>25800000</v>
      </c>
      <c r="G100" s="19">
        <f t="shared" si="1"/>
        <v>1</v>
      </c>
      <c r="I100" s="18">
        <v>1</v>
      </c>
    </row>
    <row r="101" spans="1:9" x14ac:dyDescent="0.25">
      <c r="A101" t="s">
        <v>186</v>
      </c>
      <c r="B101" t="s">
        <v>188</v>
      </c>
      <c r="C101">
        <v>0</v>
      </c>
      <c r="D101" t="s">
        <v>190</v>
      </c>
      <c r="E101" s="17">
        <v>21600000</v>
      </c>
      <c r="F101" s="17">
        <v>21600000</v>
      </c>
      <c r="G101" s="19">
        <f t="shared" si="1"/>
        <v>1</v>
      </c>
      <c r="I101" s="18">
        <v>1</v>
      </c>
    </row>
    <row r="102" spans="1:9" x14ac:dyDescent="0.25">
      <c r="A102" t="s">
        <v>214</v>
      </c>
    </row>
    <row r="103" spans="1:9" x14ac:dyDescent="0.25">
      <c r="A103" t="s">
        <v>191</v>
      </c>
      <c r="B103" t="s">
        <v>198</v>
      </c>
      <c r="C103">
        <v>1</v>
      </c>
      <c r="D103" t="s">
        <v>206</v>
      </c>
      <c r="E103" s="17">
        <v>111340078</v>
      </c>
      <c r="F103" s="17">
        <v>111340078</v>
      </c>
      <c r="G103" s="19">
        <f t="shared" si="1"/>
        <v>1</v>
      </c>
      <c r="I103" s="18">
        <v>1</v>
      </c>
    </row>
    <row r="104" spans="1:9" x14ac:dyDescent="0.25">
      <c r="A104" t="s">
        <v>192</v>
      </c>
      <c r="B104" t="s">
        <v>199</v>
      </c>
      <c r="D104" t="s">
        <v>207</v>
      </c>
      <c r="E104" s="17">
        <v>378383000</v>
      </c>
      <c r="F104" s="17">
        <v>378383000</v>
      </c>
      <c r="G104" s="19">
        <f t="shared" si="1"/>
        <v>1</v>
      </c>
      <c r="I104" s="18">
        <v>1</v>
      </c>
    </row>
    <row r="105" spans="1:9" x14ac:dyDescent="0.25">
      <c r="A105" t="s">
        <v>192</v>
      </c>
      <c r="B105" t="s">
        <v>200</v>
      </c>
      <c r="D105" t="s">
        <v>208</v>
      </c>
      <c r="E105" s="17">
        <v>324043783</v>
      </c>
      <c r="F105" s="17">
        <v>324043783</v>
      </c>
      <c r="G105" s="19">
        <f t="shared" si="1"/>
        <v>1</v>
      </c>
      <c r="I105" s="18">
        <v>1</v>
      </c>
    </row>
    <row r="106" spans="1:9" x14ac:dyDescent="0.25">
      <c r="A106" t="s">
        <v>193</v>
      </c>
      <c r="B106" t="s">
        <v>201</v>
      </c>
      <c r="C106">
        <v>1</v>
      </c>
      <c r="D106" t="s">
        <v>209</v>
      </c>
      <c r="E106" s="17">
        <v>1819916294</v>
      </c>
      <c r="F106" s="17">
        <v>1819047161</v>
      </c>
      <c r="G106" s="19">
        <f t="shared" si="1"/>
        <v>0.99952243243116978</v>
      </c>
      <c r="I106" s="18">
        <v>0.99952243243116978</v>
      </c>
    </row>
    <row r="107" spans="1:9" x14ac:dyDescent="0.25">
      <c r="A107" t="s">
        <v>194</v>
      </c>
      <c r="B107" t="s">
        <v>202</v>
      </c>
      <c r="D107" t="s">
        <v>210</v>
      </c>
      <c r="E107" s="17">
        <v>132084372</v>
      </c>
      <c r="F107" s="17">
        <v>132084372</v>
      </c>
      <c r="G107" s="19">
        <f t="shared" si="1"/>
        <v>1</v>
      </c>
      <c r="I107" s="18">
        <v>1</v>
      </c>
    </row>
    <row r="108" spans="1:9" x14ac:dyDescent="0.25">
      <c r="A108" t="s">
        <v>195</v>
      </c>
      <c r="B108" t="s">
        <v>203</v>
      </c>
      <c r="D108" t="s">
        <v>211</v>
      </c>
      <c r="E108" s="17">
        <v>116322500</v>
      </c>
      <c r="F108" s="17">
        <v>116322500</v>
      </c>
      <c r="G108" s="19">
        <f t="shared" si="1"/>
        <v>1</v>
      </c>
      <c r="I108" s="18">
        <v>1</v>
      </c>
    </row>
    <row r="109" spans="1:9" x14ac:dyDescent="0.25">
      <c r="A109" t="s">
        <v>196</v>
      </c>
      <c r="B109" t="s">
        <v>204</v>
      </c>
      <c r="D109" t="s">
        <v>212</v>
      </c>
      <c r="E109" s="17">
        <v>82610500</v>
      </c>
      <c r="F109" s="17">
        <v>82610500</v>
      </c>
      <c r="G109" s="19">
        <f t="shared" si="1"/>
        <v>1</v>
      </c>
      <c r="I109" s="18">
        <v>1</v>
      </c>
    </row>
    <row r="110" spans="1:9" x14ac:dyDescent="0.25">
      <c r="A110" t="s">
        <v>197</v>
      </c>
      <c r="B110" t="s">
        <v>205</v>
      </c>
      <c r="D110" t="s">
        <v>213</v>
      </c>
      <c r="E110" s="17">
        <v>80148769</v>
      </c>
      <c r="F110" s="17">
        <v>80148769</v>
      </c>
      <c r="G110" s="19">
        <f t="shared" si="1"/>
        <v>1</v>
      </c>
      <c r="I110" s="18">
        <v>1</v>
      </c>
    </row>
    <row r="111" spans="1:9" x14ac:dyDescent="0.25">
      <c r="A111" t="s">
        <v>215</v>
      </c>
    </row>
    <row r="112" spans="1:9" x14ac:dyDescent="0.25">
      <c r="A112" t="s">
        <v>216</v>
      </c>
      <c r="B112" t="s">
        <v>222</v>
      </c>
      <c r="D112" t="s">
        <v>226</v>
      </c>
      <c r="E112" s="17">
        <v>1833561919</v>
      </c>
      <c r="F112" s="17">
        <v>1833561919</v>
      </c>
      <c r="G112" s="19">
        <f t="shared" si="1"/>
        <v>1</v>
      </c>
      <c r="I112" s="18">
        <v>1</v>
      </c>
    </row>
    <row r="113" spans="1:9" x14ac:dyDescent="0.25">
      <c r="A113" t="s">
        <v>217</v>
      </c>
      <c r="B113" t="s">
        <v>222</v>
      </c>
      <c r="D113" t="s">
        <v>226</v>
      </c>
      <c r="E113" s="17">
        <v>1519941551</v>
      </c>
      <c r="F113" s="17">
        <v>1519941551</v>
      </c>
      <c r="G113" s="19">
        <f t="shared" si="1"/>
        <v>1</v>
      </c>
      <c r="I113" s="18">
        <v>1</v>
      </c>
    </row>
    <row r="114" spans="1:9" x14ac:dyDescent="0.25">
      <c r="A114" t="s">
        <v>218</v>
      </c>
      <c r="B114" t="s">
        <v>223</v>
      </c>
      <c r="D114" t="s">
        <v>227</v>
      </c>
      <c r="E114" s="17">
        <v>1602659187</v>
      </c>
      <c r="F114" s="17">
        <v>1602659187</v>
      </c>
      <c r="G114" s="19">
        <f t="shared" si="1"/>
        <v>1</v>
      </c>
      <c r="I114" s="18">
        <v>1</v>
      </c>
    </row>
    <row r="115" spans="1:9" x14ac:dyDescent="0.25">
      <c r="A115" t="s">
        <v>219</v>
      </c>
      <c r="B115" t="s">
        <v>224</v>
      </c>
      <c r="D115" t="s">
        <v>228</v>
      </c>
      <c r="E115" s="17">
        <v>2392795328</v>
      </c>
      <c r="F115" s="17">
        <v>2392795328</v>
      </c>
      <c r="G115" s="19">
        <f t="shared" si="1"/>
        <v>1</v>
      </c>
      <c r="I115" s="18">
        <v>1</v>
      </c>
    </row>
    <row r="116" spans="1:9" x14ac:dyDescent="0.25">
      <c r="A116" t="s">
        <v>220</v>
      </c>
    </row>
    <row r="117" spans="1:9" x14ac:dyDescent="0.25">
      <c r="A117" t="s">
        <v>221</v>
      </c>
      <c r="B117" t="s">
        <v>225</v>
      </c>
      <c r="D117" t="s">
        <v>229</v>
      </c>
      <c r="E117" s="17">
        <v>3276979852</v>
      </c>
      <c r="F117" s="17">
        <v>3276979852</v>
      </c>
      <c r="G117" s="19">
        <f t="shared" si="1"/>
        <v>1</v>
      </c>
      <c r="I117" s="18">
        <v>1</v>
      </c>
    </row>
    <row r="118" spans="1:9" x14ac:dyDescent="0.25">
      <c r="A118" t="s">
        <v>230</v>
      </c>
    </row>
    <row r="119" spans="1:9" x14ac:dyDescent="0.25">
      <c r="A119" t="s">
        <v>231</v>
      </c>
      <c r="B119" t="s">
        <v>239</v>
      </c>
      <c r="D119" t="s">
        <v>248</v>
      </c>
      <c r="E119" s="17">
        <v>709887228</v>
      </c>
      <c r="F119" s="17">
        <v>837233904</v>
      </c>
      <c r="G119" s="19">
        <f t="shared" si="1"/>
        <v>1.1793900086902254</v>
      </c>
      <c r="I119" s="18">
        <v>1.1793900086902254</v>
      </c>
    </row>
    <row r="120" spans="1:9" x14ac:dyDescent="0.25">
      <c r="A120" t="s">
        <v>232</v>
      </c>
      <c r="B120" t="s">
        <v>240</v>
      </c>
      <c r="D120" t="s">
        <v>249</v>
      </c>
      <c r="E120" s="17">
        <v>1244049601</v>
      </c>
      <c r="F120" s="17">
        <v>1244000000</v>
      </c>
      <c r="G120" s="19">
        <f t="shared" si="1"/>
        <v>0.99996012940323264</v>
      </c>
      <c r="I120" s="18">
        <v>0.99996012940323264</v>
      </c>
    </row>
    <row r="121" spans="1:9" x14ac:dyDescent="0.25">
      <c r="A121" t="s">
        <v>232</v>
      </c>
      <c r="B121" t="s">
        <v>240</v>
      </c>
      <c r="D121" t="s">
        <v>250</v>
      </c>
      <c r="E121" s="17">
        <v>1304071359</v>
      </c>
      <c r="F121" s="17">
        <v>1304071359</v>
      </c>
      <c r="G121" s="19">
        <f t="shared" si="1"/>
        <v>1</v>
      </c>
      <c r="I121" s="18">
        <v>1</v>
      </c>
    </row>
    <row r="122" spans="1:9" x14ac:dyDescent="0.25">
      <c r="A122" t="s">
        <v>233</v>
      </c>
      <c r="B122" t="s">
        <v>241</v>
      </c>
      <c r="C122">
        <v>100</v>
      </c>
      <c r="D122" t="s">
        <v>251</v>
      </c>
      <c r="E122" s="17">
        <v>406408337</v>
      </c>
      <c r="F122" s="17">
        <v>406408337</v>
      </c>
      <c r="G122" s="19">
        <f t="shared" si="1"/>
        <v>1</v>
      </c>
      <c r="I122" s="18">
        <v>1</v>
      </c>
    </row>
    <row r="123" spans="1:9" x14ac:dyDescent="0.25">
      <c r="A123" t="s">
        <v>234</v>
      </c>
      <c r="C123">
        <v>100</v>
      </c>
      <c r="E123" s="17">
        <v>6045956798</v>
      </c>
      <c r="F123" s="17">
        <v>6387116173</v>
      </c>
      <c r="G123" s="19">
        <f t="shared" si="1"/>
        <v>1.0564276898427152</v>
      </c>
      <c r="I123" s="18">
        <v>1.0564276898427152</v>
      </c>
    </row>
    <row r="124" spans="1:9" x14ac:dyDescent="0.25">
      <c r="A124" t="s">
        <v>235</v>
      </c>
      <c r="C124" t="s">
        <v>246</v>
      </c>
    </row>
    <row r="125" spans="1:9" x14ac:dyDescent="0.25">
      <c r="A125" t="s">
        <v>236</v>
      </c>
      <c r="B125" t="s">
        <v>242</v>
      </c>
      <c r="C125">
        <v>0</v>
      </c>
      <c r="D125" t="s">
        <v>252</v>
      </c>
      <c r="E125" s="17">
        <v>650061187</v>
      </c>
      <c r="F125" s="17">
        <v>649807565</v>
      </c>
      <c r="G125" s="19">
        <f t="shared" si="1"/>
        <v>0.99960984903410333</v>
      </c>
      <c r="I125" s="18">
        <v>0.99960984903410333</v>
      </c>
    </row>
    <row r="126" spans="1:9" x14ac:dyDescent="0.25">
      <c r="A126" t="s">
        <v>237</v>
      </c>
      <c r="C126">
        <v>78290</v>
      </c>
      <c r="E126" s="17">
        <v>5389038278</v>
      </c>
      <c r="F126" s="17">
        <v>5261380209</v>
      </c>
      <c r="G126" s="19">
        <f t="shared" si="1"/>
        <v>0.97631153047824015</v>
      </c>
      <c r="I126" s="18">
        <v>0.97631153047824015</v>
      </c>
    </row>
    <row r="127" spans="1:9" x14ac:dyDescent="0.25">
      <c r="A127" t="s">
        <v>233</v>
      </c>
      <c r="B127" t="s">
        <v>243</v>
      </c>
      <c r="C127">
        <v>78290</v>
      </c>
      <c r="D127" t="s">
        <v>253</v>
      </c>
      <c r="E127" s="17">
        <v>324041760</v>
      </c>
      <c r="F127" s="17">
        <v>324041760</v>
      </c>
      <c r="G127" s="19">
        <f t="shared" si="1"/>
        <v>1</v>
      </c>
      <c r="I127" s="18">
        <v>1</v>
      </c>
    </row>
    <row r="128" spans="1:9" x14ac:dyDescent="0.25">
      <c r="A128" t="s">
        <v>233</v>
      </c>
      <c r="B128" t="s">
        <v>244</v>
      </c>
      <c r="C128">
        <v>78290</v>
      </c>
      <c r="D128" t="s">
        <v>254</v>
      </c>
      <c r="E128" s="17">
        <v>24849900</v>
      </c>
      <c r="F128" s="20">
        <v>248499537</v>
      </c>
      <c r="G128" s="24">
        <f t="shared" si="1"/>
        <v>10.000021609744909</v>
      </c>
      <c r="I128" s="18">
        <v>10.000021609744909</v>
      </c>
    </row>
    <row r="129" spans="1:9" x14ac:dyDescent="0.25">
      <c r="A129" t="s">
        <v>238</v>
      </c>
      <c r="B129" t="s">
        <v>245</v>
      </c>
      <c r="C129" t="s">
        <v>247</v>
      </c>
      <c r="D129" t="s">
        <v>255</v>
      </c>
      <c r="E129" s="17">
        <v>200527481</v>
      </c>
      <c r="F129" s="17">
        <v>200527481</v>
      </c>
      <c r="G129" s="19">
        <f t="shared" si="1"/>
        <v>1</v>
      </c>
      <c r="I129" s="18">
        <v>1</v>
      </c>
    </row>
    <row r="130" spans="1:9" x14ac:dyDescent="0.25">
      <c r="A130" t="s">
        <v>256</v>
      </c>
      <c r="C130">
        <v>0.7</v>
      </c>
      <c r="E130" s="17">
        <v>30102014805</v>
      </c>
      <c r="F130" s="17">
        <v>27287244001</v>
      </c>
      <c r="G130" s="19">
        <f t="shared" si="1"/>
        <v>0.90649227893102824</v>
      </c>
      <c r="I130" s="18">
        <v>0.90649227893102824</v>
      </c>
    </row>
    <row r="131" spans="1:9" x14ac:dyDescent="0.25">
      <c r="B131" t="s">
        <v>257</v>
      </c>
      <c r="D131" t="s">
        <v>258</v>
      </c>
      <c r="E131" s="17">
        <v>29778564798</v>
      </c>
      <c r="F131" s="17">
        <v>26963793994</v>
      </c>
      <c r="G131" s="19">
        <f t="shared" si="1"/>
        <v>0.90547661302370597</v>
      </c>
      <c r="I131" s="18">
        <v>0.90547661302370597</v>
      </c>
    </row>
    <row r="132" spans="1:9" x14ac:dyDescent="0.25">
      <c r="B132" t="s">
        <v>259</v>
      </c>
      <c r="D132" t="s">
        <v>260</v>
      </c>
      <c r="E132" s="17">
        <v>323450007</v>
      </c>
      <c r="F132" s="17">
        <v>323450007</v>
      </c>
      <c r="G132" s="19">
        <f t="shared" si="1"/>
        <v>1</v>
      </c>
      <c r="I132" s="18">
        <v>1</v>
      </c>
    </row>
    <row r="133" spans="1:9" x14ac:dyDescent="0.25">
      <c r="A133" t="s">
        <v>261</v>
      </c>
      <c r="C133">
        <v>0</v>
      </c>
      <c r="E133" s="17">
        <v>2398301548</v>
      </c>
      <c r="F133" s="17">
        <v>2364432492</v>
      </c>
      <c r="G133" s="19">
        <f t="shared" ref="G133:G196" si="2">F133/E133</f>
        <v>0.98587789928741687</v>
      </c>
      <c r="I133" s="18">
        <v>0.98587789928741687</v>
      </c>
    </row>
    <row r="134" spans="1:9" x14ac:dyDescent="0.25">
      <c r="B134" t="s">
        <v>262</v>
      </c>
      <c r="D134" t="s">
        <v>263</v>
      </c>
      <c r="E134" s="17">
        <v>2338911408</v>
      </c>
      <c r="F134" s="17">
        <v>2305042352</v>
      </c>
      <c r="G134" s="19">
        <f t="shared" si="2"/>
        <v>0.98551930787794939</v>
      </c>
      <c r="I134" s="18">
        <v>0.98551930787794939</v>
      </c>
    </row>
    <row r="135" spans="1:9" x14ac:dyDescent="0.25">
      <c r="B135" t="s">
        <v>264</v>
      </c>
      <c r="D135" t="s">
        <v>265</v>
      </c>
      <c r="E135" s="17">
        <v>59390140</v>
      </c>
      <c r="F135" s="17">
        <v>59390140</v>
      </c>
      <c r="G135" s="19">
        <f t="shared" si="2"/>
        <v>1</v>
      </c>
      <c r="I135" s="18">
        <v>1</v>
      </c>
    </row>
    <row r="136" spans="1:9" x14ac:dyDescent="0.25">
      <c r="A136" t="s">
        <v>266</v>
      </c>
      <c r="C136">
        <v>1</v>
      </c>
      <c r="E136" s="17">
        <v>4349334911</v>
      </c>
      <c r="F136" s="17">
        <v>4218040487</v>
      </c>
      <c r="G136" s="19">
        <f t="shared" si="2"/>
        <v>0.96981275834428382</v>
      </c>
      <c r="I136" s="18">
        <v>0.96981275834428382</v>
      </c>
    </row>
    <row r="137" spans="1:9" x14ac:dyDescent="0.25">
      <c r="B137" t="s">
        <v>267</v>
      </c>
      <c r="D137" t="s">
        <v>268</v>
      </c>
      <c r="E137" s="17">
        <v>83200000</v>
      </c>
      <c r="F137" s="17">
        <v>83200000</v>
      </c>
      <c r="G137" s="19">
        <f t="shared" si="2"/>
        <v>1</v>
      </c>
      <c r="I137" s="18">
        <v>1</v>
      </c>
    </row>
    <row r="138" spans="1:9" x14ac:dyDescent="0.25">
      <c r="B138" t="s">
        <v>269</v>
      </c>
      <c r="D138" t="s">
        <v>270</v>
      </c>
      <c r="E138" s="17">
        <v>981646328</v>
      </c>
      <c r="F138" s="17">
        <v>981642449</v>
      </c>
      <c r="G138" s="19">
        <f t="shared" si="2"/>
        <v>0.99999604847500634</v>
      </c>
      <c r="I138" s="18">
        <v>0.99999604847500634</v>
      </c>
    </row>
    <row r="139" spans="1:9" x14ac:dyDescent="0.25">
      <c r="B139" t="s">
        <v>271</v>
      </c>
      <c r="D139" t="s">
        <v>272</v>
      </c>
      <c r="E139" s="17">
        <v>534037777</v>
      </c>
      <c r="F139" s="17">
        <v>509946799</v>
      </c>
      <c r="G139" s="19">
        <f t="shared" si="2"/>
        <v>0.95488900029632173</v>
      </c>
      <c r="I139" s="18">
        <v>0.95488900029632173</v>
      </c>
    </row>
    <row r="140" spans="1:9" x14ac:dyDescent="0.25">
      <c r="B140" t="s">
        <v>273</v>
      </c>
      <c r="D140" t="s">
        <v>274</v>
      </c>
      <c r="E140" s="17">
        <v>393444649</v>
      </c>
      <c r="F140" s="17">
        <v>390795988</v>
      </c>
      <c r="G140" s="19">
        <f t="shared" si="2"/>
        <v>0.99326802129160485</v>
      </c>
      <c r="I140" s="18">
        <v>0.99326802129160485</v>
      </c>
    </row>
    <row r="141" spans="1:9" x14ac:dyDescent="0.25">
      <c r="B141" t="s">
        <v>275</v>
      </c>
      <c r="D141" t="s">
        <v>276</v>
      </c>
      <c r="E141" s="17">
        <v>449371104</v>
      </c>
      <c r="F141" s="17">
        <v>449371104</v>
      </c>
      <c r="G141" s="19">
        <f t="shared" si="2"/>
        <v>1</v>
      </c>
      <c r="I141" s="18">
        <v>1</v>
      </c>
    </row>
    <row r="142" spans="1:9" x14ac:dyDescent="0.25">
      <c r="B142" t="s">
        <v>277</v>
      </c>
      <c r="D142" t="s">
        <v>278</v>
      </c>
      <c r="E142" s="17">
        <v>1479235053</v>
      </c>
      <c r="F142" s="17">
        <v>1374684147</v>
      </c>
      <c r="G142" s="19">
        <f t="shared" si="2"/>
        <v>0.92932096505693063</v>
      </c>
      <c r="I142" s="18">
        <v>0.92932096505693063</v>
      </c>
    </row>
    <row r="143" spans="1:9" x14ac:dyDescent="0.25">
      <c r="B143" t="s">
        <v>279</v>
      </c>
      <c r="D143" t="s">
        <v>371</v>
      </c>
      <c r="E143" s="17">
        <v>428400000</v>
      </c>
      <c r="F143" s="17">
        <v>428400000</v>
      </c>
      <c r="G143" s="19">
        <f t="shared" si="2"/>
        <v>1</v>
      </c>
      <c r="I143" s="18">
        <v>1</v>
      </c>
    </row>
    <row r="144" spans="1:9" x14ac:dyDescent="0.25">
      <c r="A144" t="s">
        <v>280</v>
      </c>
      <c r="C144">
        <v>0</v>
      </c>
      <c r="E144" s="17">
        <v>1373250681</v>
      </c>
      <c r="F144" s="17">
        <v>1369398947</v>
      </c>
      <c r="G144" s="19">
        <f t="shared" si="2"/>
        <v>0.99719517051526585</v>
      </c>
      <c r="I144" s="18">
        <v>0.99719517051526585</v>
      </c>
    </row>
    <row r="145" spans="1:9" x14ac:dyDescent="0.25">
      <c r="B145" t="s">
        <v>281</v>
      </c>
      <c r="D145" t="s">
        <v>282</v>
      </c>
      <c r="E145" s="17">
        <v>33474871</v>
      </c>
      <c r="F145" s="17">
        <v>33474871</v>
      </c>
      <c r="G145" s="19">
        <f t="shared" si="2"/>
        <v>1</v>
      </c>
      <c r="I145" s="18">
        <v>1</v>
      </c>
    </row>
    <row r="146" spans="1:9" x14ac:dyDescent="0.25">
      <c r="B146" t="s">
        <v>283</v>
      </c>
      <c r="D146" t="s">
        <v>284</v>
      </c>
      <c r="E146" s="17">
        <v>1333600841</v>
      </c>
      <c r="F146" s="17">
        <v>1332494222</v>
      </c>
      <c r="G146" s="19">
        <f t="shared" si="2"/>
        <v>0.99917020223294839</v>
      </c>
      <c r="I146" s="18">
        <v>0.99917020223294839</v>
      </c>
    </row>
    <row r="147" spans="1:9" x14ac:dyDescent="0.25">
      <c r="B147" t="s">
        <v>285</v>
      </c>
      <c r="D147" t="s">
        <v>286</v>
      </c>
      <c r="E147" s="17">
        <v>6174969</v>
      </c>
      <c r="F147" s="17">
        <v>3429854</v>
      </c>
      <c r="G147" s="19">
        <f t="shared" si="2"/>
        <v>0.55544473178731746</v>
      </c>
      <c r="I147" s="18">
        <v>0.55544473178731746</v>
      </c>
    </row>
    <row r="148" spans="1:9" x14ac:dyDescent="0.25">
      <c r="A148" t="s">
        <v>287</v>
      </c>
      <c r="C148">
        <v>1188000</v>
      </c>
      <c r="E148" s="17">
        <v>6378707461</v>
      </c>
      <c r="F148" s="17">
        <v>5797589999</v>
      </c>
      <c r="G148" s="19">
        <f t="shared" si="2"/>
        <v>0.90889730160020576</v>
      </c>
      <c r="I148" s="18">
        <v>0.90889730160020576</v>
      </c>
    </row>
    <row r="149" spans="1:9" x14ac:dyDescent="0.25">
      <c r="B149" t="s">
        <v>288</v>
      </c>
      <c r="D149" t="s">
        <v>289</v>
      </c>
      <c r="E149" s="17">
        <v>2036260410</v>
      </c>
      <c r="F149" s="17">
        <v>2003090814</v>
      </c>
      <c r="G149" s="19">
        <f t="shared" si="2"/>
        <v>0.98371053336935421</v>
      </c>
      <c r="I149" s="18">
        <v>0.98371053336935421</v>
      </c>
    </row>
    <row r="150" spans="1:9" x14ac:dyDescent="0.25">
      <c r="B150" t="s">
        <v>290</v>
      </c>
      <c r="D150" t="s">
        <v>291</v>
      </c>
      <c r="E150" s="17">
        <v>1410854626</v>
      </c>
      <c r="F150" s="17">
        <v>928661962</v>
      </c>
      <c r="G150" s="19">
        <f t="shared" si="2"/>
        <v>0.65822654218663634</v>
      </c>
      <c r="I150" s="18">
        <v>0.65822654218663634</v>
      </c>
    </row>
    <row r="151" spans="1:9" x14ac:dyDescent="0.25">
      <c r="B151" t="s">
        <v>292</v>
      </c>
      <c r="D151" t="s">
        <v>293</v>
      </c>
      <c r="E151" s="17">
        <v>1363571307</v>
      </c>
      <c r="F151" s="17">
        <v>1353511267</v>
      </c>
      <c r="G151" s="19">
        <f t="shared" si="2"/>
        <v>0.99262228535584751</v>
      </c>
      <c r="I151" s="18">
        <v>0.99262228535584751</v>
      </c>
    </row>
    <row r="152" spans="1:9" x14ac:dyDescent="0.25">
      <c r="B152" t="s">
        <v>294</v>
      </c>
      <c r="D152" t="s">
        <v>295</v>
      </c>
      <c r="E152" s="17">
        <v>336657620</v>
      </c>
      <c r="F152" s="17">
        <v>348417683</v>
      </c>
      <c r="G152" s="19">
        <f t="shared" si="2"/>
        <v>1.0349318188609544</v>
      </c>
      <c r="I152" s="18">
        <v>1.0349318188609544</v>
      </c>
    </row>
    <row r="153" spans="1:9" x14ac:dyDescent="0.25">
      <c r="B153" t="s">
        <v>296</v>
      </c>
      <c r="D153" t="s">
        <v>297</v>
      </c>
      <c r="E153" s="17">
        <v>523635014</v>
      </c>
      <c r="F153" s="17">
        <v>473045106</v>
      </c>
      <c r="G153" s="19">
        <f t="shared" si="2"/>
        <v>0.90338707945912877</v>
      </c>
      <c r="I153" s="18">
        <v>0.90338707945912877</v>
      </c>
    </row>
    <row r="154" spans="1:9" x14ac:dyDescent="0.25">
      <c r="B154" t="s">
        <v>298</v>
      </c>
      <c r="D154" t="s">
        <v>299</v>
      </c>
      <c r="E154" s="17">
        <v>588222481</v>
      </c>
      <c r="F154" s="17">
        <v>573922759</v>
      </c>
      <c r="G154" s="19">
        <f t="shared" si="2"/>
        <v>0.97568994307104695</v>
      </c>
      <c r="I154" s="18">
        <v>0.97568994307104695</v>
      </c>
    </row>
    <row r="155" spans="1:9" x14ac:dyDescent="0.25">
      <c r="B155" t="s">
        <v>300</v>
      </c>
      <c r="D155" t="s">
        <v>301</v>
      </c>
      <c r="E155" s="17">
        <v>119506003</v>
      </c>
      <c r="F155" s="17">
        <v>116940408</v>
      </c>
      <c r="G155" s="19">
        <f t="shared" si="2"/>
        <v>0.97853166422108517</v>
      </c>
      <c r="I155" s="18">
        <v>0.97853166422108517</v>
      </c>
    </row>
    <row r="156" spans="1:9" x14ac:dyDescent="0.25">
      <c r="A156" t="s">
        <v>302</v>
      </c>
      <c r="C156">
        <v>73</v>
      </c>
      <c r="E156" s="17">
        <v>3644183625</v>
      </c>
      <c r="F156" s="17">
        <v>3166066692</v>
      </c>
      <c r="G156" s="19">
        <f t="shared" si="2"/>
        <v>0.86879998863943086</v>
      </c>
      <c r="I156" s="18">
        <v>0.86879998863943086</v>
      </c>
    </row>
    <row r="157" spans="1:9" x14ac:dyDescent="0.25">
      <c r="B157" t="s">
        <v>303</v>
      </c>
      <c r="D157" t="s">
        <v>304</v>
      </c>
      <c r="E157" s="17">
        <v>900577734</v>
      </c>
      <c r="F157" s="17">
        <v>837070674</v>
      </c>
      <c r="G157" s="19">
        <f t="shared" si="2"/>
        <v>0.9294818674697547</v>
      </c>
      <c r="I157" s="18">
        <v>0.9294818674697547</v>
      </c>
    </row>
    <row r="158" spans="1:9" x14ac:dyDescent="0.25">
      <c r="B158" t="s">
        <v>305</v>
      </c>
      <c r="D158" t="s">
        <v>306</v>
      </c>
      <c r="E158" s="17">
        <v>207689519</v>
      </c>
      <c r="F158" s="17">
        <v>142933188</v>
      </c>
      <c r="G158" s="19">
        <f t="shared" si="2"/>
        <v>0.68820607167952463</v>
      </c>
      <c r="I158" s="18">
        <v>0.68820607167952463</v>
      </c>
    </row>
    <row r="159" spans="1:9" x14ac:dyDescent="0.25">
      <c r="B159" t="s">
        <v>307</v>
      </c>
      <c r="D159" t="s">
        <v>308</v>
      </c>
      <c r="E159" s="17">
        <v>717535858</v>
      </c>
      <c r="F159" s="17">
        <v>524615564</v>
      </c>
      <c r="G159" s="19">
        <f t="shared" si="2"/>
        <v>0.7311349783441764</v>
      </c>
      <c r="I159" s="18">
        <v>0.7311349783441764</v>
      </c>
    </row>
    <row r="160" spans="1:9" x14ac:dyDescent="0.25">
      <c r="B160" t="s">
        <v>309</v>
      </c>
      <c r="D160" t="s">
        <v>310</v>
      </c>
      <c r="E160" s="17">
        <v>880284838</v>
      </c>
      <c r="F160" s="17">
        <v>846400456</v>
      </c>
      <c r="G160" s="19">
        <f t="shared" si="2"/>
        <v>0.96150747969602079</v>
      </c>
      <c r="I160" s="18">
        <v>0.96150747969602079</v>
      </c>
    </row>
    <row r="161" spans="1:9" x14ac:dyDescent="0.25">
      <c r="B161" t="s">
        <v>311</v>
      </c>
      <c r="D161" t="s">
        <v>312</v>
      </c>
      <c r="E161" s="17">
        <v>346780823</v>
      </c>
      <c r="F161" s="17">
        <v>336133743</v>
      </c>
      <c r="G161" s="19">
        <f t="shared" si="2"/>
        <v>0.96929737951512962</v>
      </c>
      <c r="I161" s="18">
        <v>0.96929737951512962</v>
      </c>
    </row>
    <row r="162" spans="1:9" x14ac:dyDescent="0.25">
      <c r="B162" t="s">
        <v>313</v>
      </c>
      <c r="D162" t="s">
        <v>314</v>
      </c>
      <c r="E162" s="17">
        <v>231944969</v>
      </c>
      <c r="F162" s="17">
        <v>150858262</v>
      </c>
      <c r="G162" s="19">
        <f t="shared" si="2"/>
        <v>0.65040540715500494</v>
      </c>
      <c r="I162" s="18">
        <v>0.65040540715500494</v>
      </c>
    </row>
    <row r="163" spans="1:9" x14ac:dyDescent="0.25">
      <c r="B163" t="s">
        <v>315</v>
      </c>
      <c r="D163" t="s">
        <v>316</v>
      </c>
      <c r="E163" s="17">
        <v>332195512</v>
      </c>
      <c r="F163" s="17">
        <v>307108879</v>
      </c>
      <c r="G163" s="19">
        <f t="shared" si="2"/>
        <v>0.92448232413206111</v>
      </c>
      <c r="I163" s="18">
        <v>0.92448232413206111</v>
      </c>
    </row>
    <row r="164" spans="1:9" x14ac:dyDescent="0.25">
      <c r="B164" t="s">
        <v>317</v>
      </c>
      <c r="D164" t="s">
        <v>318</v>
      </c>
      <c r="E164" s="17">
        <v>27174372</v>
      </c>
      <c r="F164" s="17">
        <v>20945926</v>
      </c>
      <c r="G164" s="19">
        <f t="shared" si="2"/>
        <v>0.77079705834600332</v>
      </c>
      <c r="I164" s="18">
        <v>0.77079705834600332</v>
      </c>
    </row>
    <row r="165" spans="1:9" x14ac:dyDescent="0.25">
      <c r="A165" t="s">
        <v>319</v>
      </c>
      <c r="C165">
        <v>0</v>
      </c>
      <c r="E165" s="17">
        <v>7386880181</v>
      </c>
      <c r="F165" s="17">
        <v>5497000592</v>
      </c>
      <c r="G165" s="19">
        <f t="shared" si="2"/>
        <v>0.74415727036415025</v>
      </c>
      <c r="I165" s="18">
        <v>0.74415727036415025</v>
      </c>
    </row>
    <row r="166" spans="1:9" x14ac:dyDescent="0.25">
      <c r="B166" t="s">
        <v>320</v>
      </c>
      <c r="D166" t="s">
        <v>321</v>
      </c>
      <c r="E166" s="17">
        <v>741247099</v>
      </c>
      <c r="F166" s="17">
        <v>721311682</v>
      </c>
      <c r="G166" s="19">
        <f t="shared" si="2"/>
        <v>0.97310557164150202</v>
      </c>
      <c r="I166" s="18">
        <v>0.97310557164150202</v>
      </c>
    </row>
    <row r="167" spans="1:9" x14ac:dyDescent="0.25">
      <c r="B167" t="s">
        <v>322</v>
      </c>
      <c r="D167" t="s">
        <v>323</v>
      </c>
      <c r="E167" s="17">
        <v>504011606</v>
      </c>
      <c r="F167" s="17">
        <v>504011601</v>
      </c>
      <c r="G167" s="19">
        <f t="shared" si="2"/>
        <v>0.9999999900795935</v>
      </c>
      <c r="I167" s="18">
        <v>0.9999999900795935</v>
      </c>
    </row>
    <row r="168" spans="1:9" x14ac:dyDescent="0.25">
      <c r="B168" t="s">
        <v>324</v>
      </c>
      <c r="D168" t="s">
        <v>325</v>
      </c>
      <c r="E168" s="17">
        <v>5244478866</v>
      </c>
      <c r="F168" s="17">
        <v>3374534699</v>
      </c>
      <c r="G168" s="19">
        <f t="shared" si="2"/>
        <v>0.64344518973603582</v>
      </c>
      <c r="I168" s="18">
        <v>0.64344518973603582</v>
      </c>
    </row>
    <row r="169" spans="1:9" x14ac:dyDescent="0.25">
      <c r="B169" t="s">
        <v>326</v>
      </c>
      <c r="D169" t="s">
        <v>327</v>
      </c>
      <c r="E169" s="17">
        <v>364088592</v>
      </c>
      <c r="F169" s="17">
        <v>364088592</v>
      </c>
      <c r="G169" s="19">
        <f t="shared" si="2"/>
        <v>1</v>
      </c>
      <c r="I169" s="18">
        <v>1</v>
      </c>
    </row>
    <row r="170" spans="1:9" x14ac:dyDescent="0.25">
      <c r="B170" t="s">
        <v>328</v>
      </c>
      <c r="D170" t="s">
        <v>329</v>
      </c>
      <c r="E170" s="17">
        <v>533054018</v>
      </c>
      <c r="F170" s="17">
        <v>533054018</v>
      </c>
      <c r="G170" s="19">
        <f t="shared" si="2"/>
        <v>1</v>
      </c>
      <c r="I170" s="18">
        <v>1</v>
      </c>
    </row>
    <row r="171" spans="1:9" x14ac:dyDescent="0.25">
      <c r="A171" t="s">
        <v>330</v>
      </c>
      <c r="C171">
        <v>10000</v>
      </c>
      <c r="E171" s="17">
        <v>2598925628</v>
      </c>
      <c r="F171" s="17">
        <v>2596429575</v>
      </c>
      <c r="G171" s="19">
        <f t="shared" si="2"/>
        <v>0.9990395827517693</v>
      </c>
      <c r="I171" s="18">
        <v>0.9990395827517693</v>
      </c>
    </row>
    <row r="172" spans="1:9" x14ac:dyDescent="0.25">
      <c r="B172" t="s">
        <v>331</v>
      </c>
      <c r="D172" t="s">
        <v>332</v>
      </c>
      <c r="E172" s="17">
        <v>2598925628</v>
      </c>
      <c r="F172" s="17">
        <v>2596429575</v>
      </c>
      <c r="G172" s="19">
        <f t="shared" si="2"/>
        <v>0.9990395827517693</v>
      </c>
      <c r="I172" s="18">
        <v>0.9990395827517693</v>
      </c>
    </row>
    <row r="173" spans="1:9" x14ac:dyDescent="0.25">
      <c r="A173" t="s">
        <v>333</v>
      </c>
      <c r="C173">
        <v>0</v>
      </c>
      <c r="E173" s="17">
        <v>607037030</v>
      </c>
      <c r="F173" s="17">
        <v>591082165</v>
      </c>
      <c r="G173" s="19">
        <f t="shared" si="2"/>
        <v>0.97371681757206807</v>
      </c>
      <c r="I173" s="18">
        <v>0.97371681757206807</v>
      </c>
    </row>
    <row r="174" spans="1:9" x14ac:dyDescent="0.25">
      <c r="B174" t="s">
        <v>334</v>
      </c>
      <c r="D174" t="s">
        <v>335</v>
      </c>
      <c r="E174" s="17">
        <v>110127030</v>
      </c>
      <c r="F174" s="17">
        <v>106872743</v>
      </c>
      <c r="G174" s="19">
        <f t="shared" si="2"/>
        <v>0.97044969795335445</v>
      </c>
      <c r="I174" s="18">
        <v>0.97044969795335445</v>
      </c>
    </row>
    <row r="175" spans="1:9" x14ac:dyDescent="0.25">
      <c r="B175" t="s">
        <v>336</v>
      </c>
      <c r="D175" t="s">
        <v>337</v>
      </c>
      <c r="E175" s="17">
        <v>366230000</v>
      </c>
      <c r="F175" s="17">
        <v>362238121</v>
      </c>
      <c r="G175" s="19">
        <f t="shared" si="2"/>
        <v>0.98910007645468689</v>
      </c>
      <c r="I175" s="18">
        <v>0.98910007645468689</v>
      </c>
    </row>
    <row r="176" spans="1:9" x14ac:dyDescent="0.25">
      <c r="B176" t="s">
        <v>338</v>
      </c>
      <c r="D176" t="s">
        <v>339</v>
      </c>
      <c r="E176" s="17">
        <v>66480000</v>
      </c>
      <c r="F176" s="17">
        <v>62427544</v>
      </c>
      <c r="G176" s="19">
        <f t="shared" si="2"/>
        <v>0.93904247894103487</v>
      </c>
      <c r="I176" s="18">
        <v>0.93904247894103487</v>
      </c>
    </row>
    <row r="177" spans="1:9" x14ac:dyDescent="0.25">
      <c r="B177" t="s">
        <v>340</v>
      </c>
      <c r="D177" t="s">
        <v>341</v>
      </c>
      <c r="E177" s="17">
        <v>64200000</v>
      </c>
      <c r="F177" s="17">
        <v>59543757</v>
      </c>
      <c r="G177" s="19">
        <f t="shared" si="2"/>
        <v>0.92747285046728967</v>
      </c>
      <c r="I177" s="18">
        <v>0.92747285046728967</v>
      </c>
    </row>
    <row r="178" spans="1:9" x14ac:dyDescent="0.25">
      <c r="A178" t="s">
        <v>342</v>
      </c>
      <c r="C178">
        <v>25119</v>
      </c>
      <c r="E178" s="17">
        <v>2078743474</v>
      </c>
      <c r="F178" s="17">
        <v>1995801840</v>
      </c>
      <c r="G178" s="19">
        <f t="shared" si="2"/>
        <v>0.96010011093846015</v>
      </c>
      <c r="I178" s="18">
        <v>0.96010011093846015</v>
      </c>
    </row>
    <row r="179" spans="1:9" x14ac:dyDescent="0.25">
      <c r="B179" t="s">
        <v>343</v>
      </c>
      <c r="D179" t="s">
        <v>344</v>
      </c>
      <c r="E179" s="17">
        <v>99275253</v>
      </c>
      <c r="F179" s="17">
        <v>99153777</v>
      </c>
      <c r="G179" s="19">
        <f t="shared" si="2"/>
        <v>0.99877637179126599</v>
      </c>
      <c r="I179" s="18">
        <v>0.99877637179126599</v>
      </c>
    </row>
    <row r="180" spans="1:9" x14ac:dyDescent="0.25">
      <c r="B180" t="s">
        <v>345</v>
      </c>
      <c r="D180" t="s">
        <v>346</v>
      </c>
      <c r="E180" s="17">
        <v>180675282</v>
      </c>
      <c r="F180" s="17">
        <v>178506080</v>
      </c>
      <c r="G180" s="19">
        <f t="shared" si="2"/>
        <v>0.98799391938959313</v>
      </c>
      <c r="I180" s="18">
        <v>0.98799391938959313</v>
      </c>
    </row>
    <row r="181" spans="1:9" x14ac:dyDescent="0.25">
      <c r="B181" t="s">
        <v>347</v>
      </c>
      <c r="D181" t="s">
        <v>348</v>
      </c>
      <c r="E181" s="17">
        <v>47728889</v>
      </c>
      <c r="F181" s="17">
        <v>47728889</v>
      </c>
      <c r="G181" s="19">
        <f t="shared" si="2"/>
        <v>1</v>
      </c>
      <c r="I181" s="18">
        <v>1</v>
      </c>
    </row>
    <row r="182" spans="1:9" x14ac:dyDescent="0.25">
      <c r="B182" t="s">
        <v>349</v>
      </c>
      <c r="D182" t="s">
        <v>350</v>
      </c>
      <c r="E182" s="17">
        <v>238769749</v>
      </c>
      <c r="F182" s="17">
        <v>183865987</v>
      </c>
      <c r="G182" s="19">
        <f t="shared" si="2"/>
        <v>0.77005561956678192</v>
      </c>
      <c r="I182" s="18">
        <v>0.77005561956678192</v>
      </c>
    </row>
    <row r="183" spans="1:9" x14ac:dyDescent="0.25">
      <c r="B183" t="s">
        <v>351</v>
      </c>
      <c r="D183" t="s">
        <v>352</v>
      </c>
      <c r="E183" s="17">
        <v>168047624</v>
      </c>
      <c r="F183" s="17">
        <v>168047620</v>
      </c>
      <c r="G183" s="19">
        <f t="shared" si="2"/>
        <v>0.99999997619722369</v>
      </c>
      <c r="I183" s="18">
        <v>0.99999997619722369</v>
      </c>
    </row>
    <row r="184" spans="1:9" x14ac:dyDescent="0.25">
      <c r="B184" t="s">
        <v>353</v>
      </c>
      <c r="D184" t="s">
        <v>354</v>
      </c>
      <c r="E184" s="17">
        <v>313377504</v>
      </c>
      <c r="F184" s="17">
        <v>313377504</v>
      </c>
      <c r="G184" s="19">
        <f t="shared" si="2"/>
        <v>1</v>
      </c>
      <c r="I184" s="18">
        <v>1</v>
      </c>
    </row>
    <row r="185" spans="1:9" x14ac:dyDescent="0.25">
      <c r="B185" t="s">
        <v>355</v>
      </c>
      <c r="D185" t="s">
        <v>356</v>
      </c>
      <c r="E185" s="17">
        <v>58752252</v>
      </c>
      <c r="F185" s="17">
        <v>58752252</v>
      </c>
      <c r="G185" s="19">
        <f t="shared" si="2"/>
        <v>1</v>
      </c>
      <c r="I185" s="18">
        <v>1</v>
      </c>
    </row>
    <row r="186" spans="1:9" x14ac:dyDescent="0.25">
      <c r="B186" t="s">
        <v>357</v>
      </c>
      <c r="D186" t="s">
        <v>358</v>
      </c>
      <c r="E186" s="17">
        <v>29637228</v>
      </c>
      <c r="F186" s="17">
        <v>29637228</v>
      </c>
      <c r="G186" s="19">
        <f t="shared" si="2"/>
        <v>1</v>
      </c>
      <c r="I186" s="18">
        <v>1</v>
      </c>
    </row>
    <row r="187" spans="1:9" x14ac:dyDescent="0.25">
      <c r="B187" t="s">
        <v>359</v>
      </c>
      <c r="D187" t="s">
        <v>360</v>
      </c>
      <c r="E187" s="17">
        <v>49891634</v>
      </c>
      <c r="F187" s="17">
        <v>49891634</v>
      </c>
      <c r="G187" s="19">
        <f t="shared" si="2"/>
        <v>1</v>
      </c>
      <c r="I187" s="18">
        <v>1</v>
      </c>
    </row>
    <row r="188" spans="1:9" x14ac:dyDescent="0.25">
      <c r="B188" t="s">
        <v>361</v>
      </c>
      <c r="D188" t="s">
        <v>362</v>
      </c>
      <c r="E188" s="17">
        <v>213338152</v>
      </c>
      <c r="F188" s="17">
        <v>213338152</v>
      </c>
      <c r="G188" s="19">
        <f t="shared" si="2"/>
        <v>1</v>
      </c>
      <c r="I188" s="18">
        <v>1</v>
      </c>
    </row>
    <row r="189" spans="1:9" x14ac:dyDescent="0.25">
      <c r="B189" t="s">
        <v>363</v>
      </c>
      <c r="D189" t="s">
        <v>364</v>
      </c>
      <c r="E189" s="17">
        <v>38117217</v>
      </c>
      <c r="F189" s="17">
        <v>38117217</v>
      </c>
      <c r="G189" s="19">
        <f t="shared" si="2"/>
        <v>1</v>
      </c>
      <c r="I189" s="18">
        <v>1</v>
      </c>
    </row>
    <row r="190" spans="1:9" x14ac:dyDescent="0.25">
      <c r="B190" t="s">
        <v>365</v>
      </c>
      <c r="D190" t="s">
        <v>366</v>
      </c>
      <c r="E190" s="17">
        <v>46567990</v>
      </c>
      <c r="F190" s="17">
        <v>46567990</v>
      </c>
      <c r="G190" s="19">
        <f t="shared" si="2"/>
        <v>1</v>
      </c>
      <c r="I190" s="18">
        <v>1</v>
      </c>
    </row>
    <row r="191" spans="1:9" x14ac:dyDescent="0.25">
      <c r="B191" t="s">
        <v>367</v>
      </c>
      <c r="D191" t="s">
        <v>368</v>
      </c>
      <c r="E191" s="17">
        <v>281928361</v>
      </c>
      <c r="F191" s="17">
        <v>263042031</v>
      </c>
      <c r="G191" s="19">
        <f t="shared" si="2"/>
        <v>0.93301018055434304</v>
      </c>
      <c r="I191" s="18">
        <v>0.93301018055434304</v>
      </c>
    </row>
    <row r="192" spans="1:9" x14ac:dyDescent="0.25">
      <c r="B192" t="s">
        <v>369</v>
      </c>
      <c r="D192" t="s">
        <v>370</v>
      </c>
      <c r="E192" s="17">
        <v>312636339</v>
      </c>
      <c r="F192" s="17">
        <v>305775479</v>
      </c>
      <c r="G192" s="19">
        <f t="shared" si="2"/>
        <v>0.97805482234744312</v>
      </c>
      <c r="I192" s="18">
        <v>0.97805482234744312</v>
      </c>
    </row>
    <row r="193" spans="1:9" x14ac:dyDescent="0.25">
      <c r="A193" t="s">
        <v>33</v>
      </c>
    </row>
    <row r="194" spans="1:9" x14ac:dyDescent="0.25">
      <c r="A194" t="s">
        <v>372</v>
      </c>
      <c r="B194" t="s">
        <v>373</v>
      </c>
      <c r="C194">
        <v>20</v>
      </c>
      <c r="D194" t="s">
        <v>374</v>
      </c>
      <c r="E194" s="17">
        <v>168029920</v>
      </c>
      <c r="F194" s="17">
        <v>166225552</v>
      </c>
      <c r="G194" s="19">
        <f t="shared" si="2"/>
        <v>0.98926162673885698</v>
      </c>
      <c r="I194" s="18">
        <v>0.98926162673885698</v>
      </c>
    </row>
    <row r="195" spans="1:9" x14ac:dyDescent="0.25">
      <c r="A195" t="s">
        <v>375</v>
      </c>
      <c r="B195" t="s">
        <v>376</v>
      </c>
      <c r="C195">
        <v>0</v>
      </c>
      <c r="D195" t="s">
        <v>377</v>
      </c>
      <c r="E195" s="17">
        <v>150000000</v>
      </c>
      <c r="F195" s="17">
        <v>1E-3</v>
      </c>
      <c r="G195" s="19">
        <f t="shared" si="2"/>
        <v>6.6666666666666671E-12</v>
      </c>
      <c r="I195" s="18">
        <v>6.6666666666666671E-12</v>
      </c>
    </row>
    <row r="196" spans="1:9" x14ac:dyDescent="0.25">
      <c r="A196" t="s">
        <v>378</v>
      </c>
      <c r="B196" t="s">
        <v>379</v>
      </c>
      <c r="C196">
        <v>0</v>
      </c>
      <c r="D196" t="s">
        <v>380</v>
      </c>
      <c r="E196" s="17">
        <v>100000000</v>
      </c>
      <c r="F196" s="17">
        <v>1E-3</v>
      </c>
      <c r="G196" s="19">
        <f t="shared" si="2"/>
        <v>1.0000000000000001E-11</v>
      </c>
      <c r="I196" s="18">
        <v>1.0000000000000001E-11</v>
      </c>
    </row>
    <row r="197" spans="1:9" x14ac:dyDescent="0.25">
      <c r="A197" t="s">
        <v>381</v>
      </c>
      <c r="B197" t="s">
        <v>382</v>
      </c>
      <c r="C197">
        <v>0</v>
      </c>
      <c r="D197" t="s">
        <v>383</v>
      </c>
      <c r="E197" s="17">
        <v>3140474178</v>
      </c>
      <c r="F197" s="17">
        <v>2660977364</v>
      </c>
      <c r="G197" s="19">
        <f t="shared" ref="G197:G260" si="3">F197/E197</f>
        <v>0.84731706525115713</v>
      </c>
      <c r="I197" s="18">
        <v>0.84731706525115713</v>
      </c>
    </row>
    <row r="198" spans="1:9" x14ac:dyDescent="0.25">
      <c r="A198" t="s">
        <v>384</v>
      </c>
      <c r="B198" t="s">
        <v>385</v>
      </c>
      <c r="C198">
        <v>5</v>
      </c>
      <c r="D198" t="s">
        <v>386</v>
      </c>
      <c r="E198" s="17">
        <v>227180000</v>
      </c>
      <c r="F198" s="17">
        <v>211014784</v>
      </c>
      <c r="G198" s="19">
        <f t="shared" si="3"/>
        <v>0.92884401795932736</v>
      </c>
      <c r="I198" s="18">
        <v>0.92884401795932736</v>
      </c>
    </row>
    <row r="199" spans="1:9" x14ac:dyDescent="0.25">
      <c r="A199" t="s">
        <v>387</v>
      </c>
      <c r="B199" t="s">
        <v>388</v>
      </c>
      <c r="C199">
        <v>0</v>
      </c>
      <c r="D199" t="s">
        <v>389</v>
      </c>
      <c r="E199" s="17">
        <v>899608000</v>
      </c>
      <c r="F199" s="17">
        <v>806848833</v>
      </c>
      <c r="G199" s="19">
        <f t="shared" si="3"/>
        <v>0.89688934847177881</v>
      </c>
      <c r="I199" s="18">
        <v>0.89688934847177881</v>
      </c>
    </row>
    <row r="200" spans="1:9" x14ac:dyDescent="0.25">
      <c r="A200" t="s">
        <v>390</v>
      </c>
      <c r="B200" t="s">
        <v>391</v>
      </c>
      <c r="C200">
        <v>405530</v>
      </c>
      <c r="D200" t="s">
        <v>392</v>
      </c>
      <c r="E200" s="17">
        <v>160243200</v>
      </c>
      <c r="F200" s="17">
        <v>154500000</v>
      </c>
      <c r="G200" s="19">
        <f t="shared" si="3"/>
        <v>0.96415947759405707</v>
      </c>
      <c r="I200" s="18">
        <v>0.96415947759405707</v>
      </c>
    </row>
    <row r="201" spans="1:9" x14ac:dyDescent="0.25">
      <c r="A201" t="s">
        <v>393</v>
      </c>
      <c r="B201" t="s">
        <v>394</v>
      </c>
      <c r="C201">
        <v>0</v>
      </c>
      <c r="D201" t="s">
        <v>395</v>
      </c>
      <c r="E201" s="17">
        <v>2450386821</v>
      </c>
      <c r="F201" s="17">
        <v>365985118</v>
      </c>
      <c r="G201" s="19">
        <f t="shared" si="3"/>
        <v>0.14935809924518037</v>
      </c>
      <c r="I201" s="18">
        <v>0.14935809924518037</v>
      </c>
    </row>
    <row r="202" spans="1:9" x14ac:dyDescent="0.25">
      <c r="A202" t="s">
        <v>396</v>
      </c>
      <c r="B202" t="s">
        <v>397</v>
      </c>
      <c r="C202">
        <v>10</v>
      </c>
      <c r="D202" t="s">
        <v>398</v>
      </c>
      <c r="E202" s="17">
        <v>1655635993</v>
      </c>
      <c r="F202" s="17">
        <v>354330437</v>
      </c>
      <c r="G202" s="19">
        <f t="shared" si="3"/>
        <v>0.21401469797594572</v>
      </c>
      <c r="I202" s="18">
        <v>0.21401469797594572</v>
      </c>
    </row>
    <row r="203" spans="1:9" x14ac:dyDescent="0.25">
      <c r="A203" t="s">
        <v>399</v>
      </c>
      <c r="B203" t="s">
        <v>400</v>
      </c>
      <c r="C203">
        <v>0</v>
      </c>
      <c r="D203" t="s">
        <v>401</v>
      </c>
      <c r="E203" s="17">
        <v>1060630993</v>
      </c>
      <c r="F203" s="17">
        <v>994234300</v>
      </c>
      <c r="G203" s="19">
        <f t="shared" si="3"/>
        <v>0.93739887535042077</v>
      </c>
      <c r="I203" s="18">
        <v>0.93739887535042077</v>
      </c>
    </row>
    <row r="204" spans="1:9" x14ac:dyDescent="0.25">
      <c r="A204" t="s">
        <v>402</v>
      </c>
      <c r="B204" t="s">
        <v>403</v>
      </c>
      <c r="C204">
        <v>0</v>
      </c>
      <c r="D204" t="s">
        <v>404</v>
      </c>
      <c r="E204" s="17">
        <v>1033557746</v>
      </c>
      <c r="F204" s="17">
        <v>979562556</v>
      </c>
      <c r="G204" s="19">
        <f t="shared" si="3"/>
        <v>0.94775793591701263</v>
      </c>
      <c r="I204" s="18">
        <v>0.94775793591701263</v>
      </c>
    </row>
    <row r="205" spans="1:9" x14ac:dyDescent="0.25">
      <c r="A205" t="s">
        <v>405</v>
      </c>
      <c r="B205" t="s">
        <v>406</v>
      </c>
      <c r="C205">
        <v>100</v>
      </c>
      <c r="D205" t="s">
        <v>407</v>
      </c>
      <c r="E205" s="17">
        <v>266845000</v>
      </c>
      <c r="F205" s="17">
        <v>174271496</v>
      </c>
      <c r="G205" s="19">
        <f t="shared" si="3"/>
        <v>0.65308136183927001</v>
      </c>
      <c r="I205" s="18">
        <v>0.65308136183927001</v>
      </c>
    </row>
    <row r="206" spans="1:9" x14ac:dyDescent="0.25">
      <c r="A206" t="s">
        <v>408</v>
      </c>
      <c r="B206" t="s">
        <v>409</v>
      </c>
      <c r="C206">
        <v>0</v>
      </c>
      <c r="D206" t="s">
        <v>410</v>
      </c>
      <c r="E206" s="17">
        <v>196255000</v>
      </c>
      <c r="F206" s="17">
        <v>193680000</v>
      </c>
      <c r="G206" s="19">
        <f t="shared" si="3"/>
        <v>0.98687931517668337</v>
      </c>
      <c r="I206" s="18">
        <v>0.98687931517668337</v>
      </c>
    </row>
    <row r="207" spans="1:9" x14ac:dyDescent="0.25">
      <c r="A207" t="s">
        <v>411</v>
      </c>
      <c r="B207" t="s">
        <v>412</v>
      </c>
      <c r="C207">
        <v>100</v>
      </c>
      <c r="D207" t="s">
        <v>410</v>
      </c>
      <c r="E207" s="17">
        <v>291975000</v>
      </c>
      <c r="F207" s="17">
        <v>265367700</v>
      </c>
      <c r="G207" s="19">
        <f t="shared" si="3"/>
        <v>0.90887130747495504</v>
      </c>
      <c r="I207" s="18">
        <v>0.90887130747495504</v>
      </c>
    </row>
    <row r="208" spans="1:9" x14ac:dyDescent="0.25">
      <c r="A208" t="s">
        <v>413</v>
      </c>
      <c r="B208" t="s">
        <v>414</v>
      </c>
      <c r="C208">
        <v>1950</v>
      </c>
      <c r="D208" t="s">
        <v>415</v>
      </c>
      <c r="E208" s="17">
        <v>1346374974</v>
      </c>
      <c r="F208" s="17">
        <v>959250068</v>
      </c>
      <c r="G208" s="19">
        <f t="shared" si="3"/>
        <v>0.71246873012658951</v>
      </c>
      <c r="I208" s="18">
        <v>0.71246873012658951</v>
      </c>
    </row>
    <row r="209" spans="1:9" x14ac:dyDescent="0.25">
      <c r="A209" t="s">
        <v>416</v>
      </c>
      <c r="B209" t="s">
        <v>417</v>
      </c>
      <c r="C209">
        <v>10</v>
      </c>
      <c r="D209" t="s">
        <v>418</v>
      </c>
      <c r="E209" s="17">
        <v>2393384384</v>
      </c>
      <c r="F209" s="17">
        <v>1284654811</v>
      </c>
      <c r="G209" s="19">
        <f t="shared" si="3"/>
        <v>0.53675239948419418</v>
      </c>
      <c r="I209" s="18">
        <v>0.53675239948419418</v>
      </c>
    </row>
    <row r="210" spans="1:9" x14ac:dyDescent="0.25">
      <c r="A210" t="s">
        <v>419</v>
      </c>
      <c r="B210" t="s">
        <v>420</v>
      </c>
      <c r="C210">
        <v>0</v>
      </c>
      <c r="D210" t="s">
        <v>421</v>
      </c>
      <c r="E210" s="17">
        <v>822000000</v>
      </c>
      <c r="F210" s="17">
        <v>248546325</v>
      </c>
      <c r="G210" s="19">
        <f t="shared" si="3"/>
        <v>0.30236779197080293</v>
      </c>
      <c r="I210" s="18">
        <v>0.30236779197080293</v>
      </c>
    </row>
    <row r="211" spans="1:9" x14ac:dyDescent="0.25">
      <c r="A211" t="s">
        <v>422</v>
      </c>
      <c r="B211" t="s">
        <v>423</v>
      </c>
      <c r="C211">
        <v>0</v>
      </c>
      <c r="D211" t="s">
        <v>424</v>
      </c>
      <c r="E211" s="17">
        <v>2017996048</v>
      </c>
      <c r="F211" s="17">
        <v>1740319596</v>
      </c>
      <c r="G211" s="19">
        <f t="shared" si="3"/>
        <v>0.86239990297542946</v>
      </c>
      <c r="I211" s="18">
        <v>0.86239990297542946</v>
      </c>
    </row>
    <row r="212" spans="1:9" x14ac:dyDescent="0.25">
      <c r="A212" t="s">
        <v>425</v>
      </c>
      <c r="B212" t="s">
        <v>426</v>
      </c>
      <c r="C212">
        <v>30</v>
      </c>
      <c r="D212" t="s">
        <v>427</v>
      </c>
      <c r="E212" s="17">
        <v>563340675</v>
      </c>
      <c r="F212" s="17">
        <v>218801296</v>
      </c>
      <c r="G212" s="19">
        <f t="shared" si="3"/>
        <v>0.38839960562052439</v>
      </c>
      <c r="I212" s="18">
        <v>0.38839960562052439</v>
      </c>
    </row>
    <row r="213" spans="1:9" x14ac:dyDescent="0.25">
      <c r="A213" t="s">
        <v>428</v>
      </c>
      <c r="B213" t="s">
        <v>429</v>
      </c>
      <c r="C213">
        <v>0</v>
      </c>
      <c r="D213" t="s">
        <v>430</v>
      </c>
      <c r="E213" s="17">
        <v>200000000</v>
      </c>
      <c r="F213" s="17">
        <v>1E-3</v>
      </c>
      <c r="G213" s="19">
        <f t="shared" si="3"/>
        <v>5.0000000000000005E-12</v>
      </c>
      <c r="I213" s="18">
        <v>5.0000000000000005E-12</v>
      </c>
    </row>
    <row r="214" spans="1:9" x14ac:dyDescent="0.25">
      <c r="A214" t="s">
        <v>431</v>
      </c>
      <c r="B214" t="s">
        <v>432</v>
      </c>
      <c r="C214">
        <v>2</v>
      </c>
      <c r="D214" t="s">
        <v>433</v>
      </c>
      <c r="E214" s="17">
        <v>1104814080</v>
      </c>
      <c r="F214" s="17">
        <v>999305257</v>
      </c>
      <c r="G214" s="19">
        <f t="shared" si="3"/>
        <v>0.90450083420370597</v>
      </c>
      <c r="I214" s="18">
        <v>0.90450083420370597</v>
      </c>
    </row>
    <row r="215" spans="1:9" x14ac:dyDescent="0.25">
      <c r="A215" t="s">
        <v>434</v>
      </c>
      <c r="B215" t="s">
        <v>435</v>
      </c>
      <c r="C215">
        <v>7</v>
      </c>
      <c r="D215" t="s">
        <v>436</v>
      </c>
      <c r="E215" s="17">
        <v>841587109</v>
      </c>
      <c r="F215" s="17">
        <v>660586207</v>
      </c>
      <c r="G215" s="19">
        <f t="shared" si="3"/>
        <v>0.78492909401253674</v>
      </c>
      <c r="I215" s="18">
        <v>0.78492909401253674</v>
      </c>
    </row>
    <row r="216" spans="1:9" x14ac:dyDescent="0.25">
      <c r="A216" t="s">
        <v>437</v>
      </c>
      <c r="B216" t="s">
        <v>438</v>
      </c>
      <c r="C216">
        <v>1</v>
      </c>
      <c r="D216" t="s">
        <v>439</v>
      </c>
      <c r="E216" s="17">
        <v>5725832387</v>
      </c>
      <c r="F216" s="17">
        <v>3230435035</v>
      </c>
      <c r="G216" s="19">
        <f t="shared" si="3"/>
        <v>0.56418609848489787</v>
      </c>
      <c r="I216" s="18">
        <v>0.56418609848489787</v>
      </c>
    </row>
    <row r="217" spans="1:9" x14ac:dyDescent="0.25">
      <c r="A217" t="s">
        <v>440</v>
      </c>
      <c r="B217" t="s">
        <v>441</v>
      </c>
      <c r="C217">
        <v>0</v>
      </c>
      <c r="D217" t="s">
        <v>442</v>
      </c>
      <c r="E217" s="17">
        <v>1314867915</v>
      </c>
      <c r="F217" s="17">
        <v>597961604</v>
      </c>
      <c r="G217" s="19">
        <f t="shared" si="3"/>
        <v>0.45476933247701917</v>
      </c>
      <c r="I217" s="18">
        <v>0.45476933247701917</v>
      </c>
    </row>
    <row r="218" spans="1:9" x14ac:dyDescent="0.25">
      <c r="A218" t="s">
        <v>443</v>
      </c>
      <c r="B218" t="s">
        <v>444</v>
      </c>
      <c r="C218">
        <v>0</v>
      </c>
      <c r="D218" t="s">
        <v>445</v>
      </c>
      <c r="E218" s="17">
        <v>87869658</v>
      </c>
      <c r="F218" s="17">
        <v>79726500</v>
      </c>
      <c r="G218" s="19">
        <f t="shared" si="3"/>
        <v>0.9073268499576953</v>
      </c>
      <c r="I218" s="18">
        <v>0.9073268499576953</v>
      </c>
    </row>
    <row r="219" spans="1:9" x14ac:dyDescent="0.25">
      <c r="A219" t="s">
        <v>446</v>
      </c>
      <c r="B219" t="s">
        <v>447</v>
      </c>
      <c r="C219">
        <v>0</v>
      </c>
      <c r="D219" t="s">
        <v>448</v>
      </c>
      <c r="E219" s="17">
        <v>189837375</v>
      </c>
      <c r="F219" s="17">
        <v>189837373</v>
      </c>
      <c r="G219" s="19">
        <f t="shared" si="3"/>
        <v>0.99999998946466684</v>
      </c>
      <c r="I219" s="18">
        <v>0.99999998946466684</v>
      </c>
    </row>
    <row r="220" spans="1:9" x14ac:dyDescent="0.25">
      <c r="A220" t="s">
        <v>449</v>
      </c>
      <c r="B220" t="s">
        <v>450</v>
      </c>
      <c r="C220">
        <v>0</v>
      </c>
      <c r="D220" t="s">
        <v>451</v>
      </c>
      <c r="E220" s="17">
        <v>772543884</v>
      </c>
      <c r="F220" s="17">
        <v>1E-3</v>
      </c>
      <c r="G220" s="19">
        <f t="shared" si="3"/>
        <v>1.2944248484918432E-12</v>
      </c>
      <c r="I220" s="18">
        <v>1.2944248484918432E-12</v>
      </c>
    </row>
    <row r="221" spans="1:9" x14ac:dyDescent="0.25">
      <c r="A221" t="s">
        <v>452</v>
      </c>
      <c r="B221" t="s">
        <v>453</v>
      </c>
      <c r="C221">
        <v>0</v>
      </c>
      <c r="D221" t="s">
        <v>454</v>
      </c>
      <c r="E221" s="17">
        <v>6284705666</v>
      </c>
      <c r="F221" s="17">
        <v>5906208389</v>
      </c>
      <c r="G221" s="19">
        <f t="shared" si="3"/>
        <v>0.93977486025357482</v>
      </c>
      <c r="I221" s="18">
        <v>0.93977486025357482</v>
      </c>
    </row>
    <row r="222" spans="1:9" x14ac:dyDescent="0.25">
      <c r="A222" t="s">
        <v>455</v>
      </c>
      <c r="B222" t="s">
        <v>456</v>
      </c>
      <c r="C222">
        <v>0</v>
      </c>
      <c r="D222" t="s">
        <v>457</v>
      </c>
      <c r="E222" s="17">
        <v>200598500</v>
      </c>
      <c r="F222" s="17">
        <v>195871021</v>
      </c>
      <c r="G222" s="19">
        <f t="shared" si="3"/>
        <v>0.97643312886188083</v>
      </c>
      <c r="I222" s="18">
        <v>0.97643312886188083</v>
      </c>
    </row>
    <row r="223" spans="1:9" x14ac:dyDescent="0.25">
      <c r="A223" t="s">
        <v>458</v>
      </c>
      <c r="B223" t="s">
        <v>459</v>
      </c>
      <c r="C223">
        <v>70</v>
      </c>
      <c r="D223" t="s">
        <v>460</v>
      </c>
      <c r="E223" s="17">
        <v>541913304</v>
      </c>
      <c r="F223" s="17">
        <v>475834683</v>
      </c>
      <c r="G223" s="19">
        <f t="shared" si="3"/>
        <v>0.8780642207669439</v>
      </c>
      <c r="I223" s="18">
        <v>0.8780642207669439</v>
      </c>
    </row>
    <row r="224" spans="1:9" x14ac:dyDescent="0.25">
      <c r="A224" t="s">
        <v>461</v>
      </c>
      <c r="B224" t="s">
        <v>462</v>
      </c>
      <c r="C224">
        <v>0</v>
      </c>
      <c r="D224" t="s">
        <v>463</v>
      </c>
      <c r="E224" s="17">
        <v>15700000</v>
      </c>
      <c r="F224" s="17">
        <v>1E-3</v>
      </c>
      <c r="G224" s="19">
        <f t="shared" si="3"/>
        <v>6.3694267515923563E-11</v>
      </c>
      <c r="I224" s="18">
        <v>6.3694267515923563E-11</v>
      </c>
    </row>
    <row r="225" spans="1:9" x14ac:dyDescent="0.25">
      <c r="A225" t="s">
        <v>464</v>
      </c>
      <c r="B225" t="s">
        <v>465</v>
      </c>
      <c r="C225">
        <v>40</v>
      </c>
      <c r="D225" t="s">
        <v>466</v>
      </c>
      <c r="E225" s="17">
        <v>1149300000</v>
      </c>
      <c r="F225" s="17">
        <v>1075433650</v>
      </c>
      <c r="G225" s="19">
        <f t="shared" si="3"/>
        <v>0.93572926999042894</v>
      </c>
      <c r="I225" s="18">
        <v>0.93572926999042894</v>
      </c>
    </row>
    <row r="226" spans="1:9" x14ac:dyDescent="0.25">
      <c r="A226" t="s">
        <v>467</v>
      </c>
      <c r="B226" t="s">
        <v>468</v>
      </c>
      <c r="C226">
        <v>30</v>
      </c>
      <c r="D226" t="s">
        <v>469</v>
      </c>
      <c r="E226" s="17">
        <v>177156000</v>
      </c>
      <c r="F226" s="17">
        <v>170465208</v>
      </c>
      <c r="G226" s="19">
        <f t="shared" si="3"/>
        <v>0.96223220212693894</v>
      </c>
      <c r="I226" s="18">
        <v>0.96223220212693894</v>
      </c>
    </row>
    <row r="227" spans="1:9" x14ac:dyDescent="0.25">
      <c r="A227" t="s">
        <v>470</v>
      </c>
      <c r="B227" t="s">
        <v>471</v>
      </c>
      <c r="C227">
        <v>0</v>
      </c>
      <c r="D227" t="s">
        <v>472</v>
      </c>
      <c r="E227" s="17">
        <v>70000000</v>
      </c>
      <c r="F227" s="17">
        <v>69000000</v>
      </c>
      <c r="G227" s="19">
        <f t="shared" si="3"/>
        <v>0.98571428571428577</v>
      </c>
      <c r="I227" s="18">
        <v>0.98571428571428577</v>
      </c>
    </row>
    <row r="228" spans="1:9" x14ac:dyDescent="0.25">
      <c r="A228" t="s">
        <v>473</v>
      </c>
      <c r="B228" t="s">
        <v>474</v>
      </c>
      <c r="C228">
        <v>120</v>
      </c>
      <c r="D228" t="s">
        <v>475</v>
      </c>
      <c r="E228" s="17">
        <v>1360226429</v>
      </c>
      <c r="F228" s="17">
        <v>1255088009</v>
      </c>
      <c r="G228" s="19">
        <f t="shared" si="3"/>
        <v>0.92270520719311799</v>
      </c>
      <c r="I228" s="18">
        <v>0.92270520719311799</v>
      </c>
    </row>
    <row r="229" spans="1:9" x14ac:dyDescent="0.25">
      <c r="A229" t="s">
        <v>476</v>
      </c>
      <c r="B229" t="s">
        <v>477</v>
      </c>
      <c r="C229">
        <v>0</v>
      </c>
      <c r="D229" t="s">
        <v>478</v>
      </c>
      <c r="E229" s="17">
        <v>155624000</v>
      </c>
      <c r="F229" s="17">
        <v>151440388</v>
      </c>
      <c r="G229" s="19">
        <f t="shared" si="3"/>
        <v>0.97311717986942892</v>
      </c>
      <c r="I229" s="18">
        <v>0.97311717986942892</v>
      </c>
    </row>
    <row r="230" spans="1:9" x14ac:dyDescent="0.25">
      <c r="A230" t="s">
        <v>479</v>
      </c>
      <c r="B230" t="s">
        <v>480</v>
      </c>
      <c r="C230">
        <v>0</v>
      </c>
      <c r="D230" t="s">
        <v>481</v>
      </c>
      <c r="E230" s="17">
        <v>680671757</v>
      </c>
      <c r="F230" s="17">
        <v>416341875</v>
      </c>
      <c r="G230" s="19">
        <f t="shared" si="3"/>
        <v>0.61166321463812401</v>
      </c>
      <c r="I230" s="18">
        <v>0.61166321463812401</v>
      </c>
    </row>
    <row r="231" spans="1:9" x14ac:dyDescent="0.25">
      <c r="A231" t="s">
        <v>482</v>
      </c>
      <c r="B231" t="s">
        <v>483</v>
      </c>
      <c r="C231">
        <v>0</v>
      </c>
      <c r="D231" t="s">
        <v>484</v>
      </c>
      <c r="E231" s="17">
        <v>10806903644</v>
      </c>
      <c r="F231" s="17">
        <v>10430009261</v>
      </c>
      <c r="G231" s="19">
        <f t="shared" si="3"/>
        <v>0.9651246651755564</v>
      </c>
      <c r="I231" s="18">
        <v>0.9651246651755564</v>
      </c>
    </row>
    <row r="232" spans="1:9" x14ac:dyDescent="0.25">
      <c r="A232" t="s">
        <v>485</v>
      </c>
      <c r="B232" t="s">
        <v>486</v>
      </c>
      <c r="C232">
        <v>1</v>
      </c>
      <c r="D232" t="s">
        <v>487</v>
      </c>
      <c r="E232" s="17">
        <v>1031864080</v>
      </c>
      <c r="F232" s="17">
        <v>995109908</v>
      </c>
      <c r="G232" s="19">
        <f t="shared" si="3"/>
        <v>0.9643808010062721</v>
      </c>
      <c r="I232" s="18">
        <v>0.9643808010062721</v>
      </c>
    </row>
    <row r="233" spans="1:9" x14ac:dyDescent="0.25">
      <c r="A233" t="s">
        <v>488</v>
      </c>
      <c r="B233" t="s">
        <v>489</v>
      </c>
      <c r="C233">
        <v>0</v>
      </c>
      <c r="D233" t="s">
        <v>490</v>
      </c>
      <c r="E233" s="17">
        <v>50000000</v>
      </c>
      <c r="F233" s="17">
        <v>1E-3</v>
      </c>
      <c r="G233" s="19">
        <f t="shared" si="3"/>
        <v>2.0000000000000002E-11</v>
      </c>
      <c r="I233" s="18">
        <v>2.0000000000000002E-11</v>
      </c>
    </row>
    <row r="234" spans="1:9" x14ac:dyDescent="0.25">
      <c r="A234" t="s">
        <v>491</v>
      </c>
      <c r="B234" t="s">
        <v>492</v>
      </c>
      <c r="C234">
        <v>2</v>
      </c>
      <c r="D234" t="s">
        <v>493</v>
      </c>
      <c r="E234" s="17">
        <v>383640000</v>
      </c>
      <c r="F234" s="17">
        <v>383640000</v>
      </c>
      <c r="G234" s="19">
        <f t="shared" si="3"/>
        <v>1</v>
      </c>
      <c r="I234" s="18">
        <v>1</v>
      </c>
    </row>
    <row r="235" spans="1:9" x14ac:dyDescent="0.25">
      <c r="A235" t="s">
        <v>494</v>
      </c>
      <c r="B235" t="s">
        <v>495</v>
      </c>
      <c r="C235">
        <v>80</v>
      </c>
      <c r="D235" t="s">
        <v>496</v>
      </c>
      <c r="E235" s="17">
        <v>1083763182</v>
      </c>
      <c r="F235" s="17">
        <v>1083750938</v>
      </c>
      <c r="G235" s="19">
        <f t="shared" si="3"/>
        <v>0.99998870232888204</v>
      </c>
      <c r="I235" s="18">
        <v>0.99998870232888204</v>
      </c>
    </row>
    <row r="236" spans="1:9" x14ac:dyDescent="0.25">
      <c r="A236" t="s">
        <v>497</v>
      </c>
      <c r="B236" t="s">
        <v>498</v>
      </c>
      <c r="C236">
        <v>1</v>
      </c>
      <c r="D236" t="s">
        <v>499</v>
      </c>
      <c r="E236" s="17">
        <v>170000000</v>
      </c>
      <c r="F236" s="17">
        <v>151534378</v>
      </c>
      <c r="G236" s="19">
        <f t="shared" si="3"/>
        <v>0.89137869411764703</v>
      </c>
      <c r="I236" s="18">
        <v>0.89137869411764703</v>
      </c>
    </row>
    <row r="237" spans="1:9" x14ac:dyDescent="0.25">
      <c r="A237" t="s">
        <v>500</v>
      </c>
    </row>
    <row r="238" spans="1:9" x14ac:dyDescent="0.25">
      <c r="A238" t="s">
        <v>501</v>
      </c>
      <c r="B238" t="s">
        <v>502</v>
      </c>
      <c r="C238">
        <v>0.3</v>
      </c>
      <c r="D238" t="s">
        <v>503</v>
      </c>
      <c r="E238" s="17">
        <v>8372108424</v>
      </c>
      <c r="F238" s="17">
        <v>8372108424</v>
      </c>
      <c r="G238" s="19">
        <f t="shared" si="3"/>
        <v>1</v>
      </c>
      <c r="I238" s="18">
        <v>1</v>
      </c>
    </row>
    <row r="239" spans="1:9" x14ac:dyDescent="0.25">
      <c r="A239" t="s">
        <v>504</v>
      </c>
      <c r="B239" t="s">
        <v>505</v>
      </c>
      <c r="C239">
        <v>1</v>
      </c>
      <c r="D239" t="s">
        <v>506</v>
      </c>
      <c r="E239" s="17">
        <v>176530675</v>
      </c>
      <c r="F239" s="17">
        <v>165410509</v>
      </c>
      <c r="G239" s="19">
        <f t="shared" si="3"/>
        <v>0.93700717453213156</v>
      </c>
      <c r="I239" s="18">
        <v>0.93700717453213156</v>
      </c>
    </row>
    <row r="240" spans="1:9" x14ac:dyDescent="0.25">
      <c r="A240" t="s">
        <v>507</v>
      </c>
      <c r="B240" t="s">
        <v>508</v>
      </c>
      <c r="C240">
        <v>49843</v>
      </c>
      <c r="D240" t="s">
        <v>509</v>
      </c>
      <c r="E240" s="17">
        <v>146417384644</v>
      </c>
      <c r="F240" s="17">
        <v>144887897</v>
      </c>
      <c r="G240" s="19">
        <f t="shared" si="3"/>
        <v>9.8955392047386445E-4</v>
      </c>
      <c r="I240" s="18">
        <v>9.8955392047386445E-4</v>
      </c>
    </row>
    <row r="241" spans="1:9" x14ac:dyDescent="0.25">
      <c r="A241" t="s">
        <v>510</v>
      </c>
      <c r="B241" t="s">
        <v>511</v>
      </c>
      <c r="C241">
        <v>12</v>
      </c>
      <c r="D241" t="s">
        <v>512</v>
      </c>
      <c r="E241" s="17">
        <v>18515647121</v>
      </c>
      <c r="F241" s="17">
        <v>16622072059</v>
      </c>
      <c r="G241" s="19">
        <f t="shared" si="3"/>
        <v>0.89773108929839385</v>
      </c>
      <c r="I241" s="18">
        <v>0.89773108929839385</v>
      </c>
    </row>
    <row r="242" spans="1:9" x14ac:dyDescent="0.25">
      <c r="A242" t="s">
        <v>513</v>
      </c>
      <c r="B242" t="s">
        <v>514</v>
      </c>
      <c r="C242">
        <v>100</v>
      </c>
      <c r="D242" t="s">
        <v>515</v>
      </c>
      <c r="E242" s="17">
        <v>47894994458</v>
      </c>
      <c r="F242" s="17">
        <v>37138155985</v>
      </c>
      <c r="G242" s="19">
        <f t="shared" si="3"/>
        <v>0.77540787727968385</v>
      </c>
      <c r="I242" s="18">
        <v>0.77540787727968385</v>
      </c>
    </row>
    <row r="243" spans="1:9" x14ac:dyDescent="0.25">
      <c r="A243" t="s">
        <v>516</v>
      </c>
      <c r="B243" t="s">
        <v>517</v>
      </c>
      <c r="C243">
        <v>100</v>
      </c>
      <c r="D243" t="s">
        <v>518</v>
      </c>
      <c r="E243" s="17">
        <v>11862309581</v>
      </c>
      <c r="F243" s="17">
        <v>11256093129</v>
      </c>
      <c r="G243" s="19">
        <f t="shared" si="3"/>
        <v>0.94889557991548423</v>
      </c>
      <c r="I243" s="18">
        <v>0.94889557991548423</v>
      </c>
    </row>
    <row r="244" spans="1:9" x14ac:dyDescent="0.25">
      <c r="A244" t="s">
        <v>519</v>
      </c>
      <c r="B244" t="s">
        <v>520</v>
      </c>
      <c r="C244">
        <v>35</v>
      </c>
      <c r="D244" t="s">
        <v>521</v>
      </c>
      <c r="E244" s="17">
        <v>50000000</v>
      </c>
      <c r="F244" s="17">
        <v>47839190</v>
      </c>
      <c r="G244" s="19">
        <f t="shared" si="3"/>
        <v>0.95678379999999996</v>
      </c>
      <c r="I244" s="18">
        <v>0.95678379999999996</v>
      </c>
    </row>
    <row r="245" spans="1:9" x14ac:dyDescent="0.25">
      <c r="A245" t="s">
        <v>522</v>
      </c>
      <c r="B245" t="s">
        <v>523</v>
      </c>
      <c r="C245">
        <v>17</v>
      </c>
      <c r="D245" t="s">
        <v>524</v>
      </c>
      <c r="E245" s="17">
        <v>11828853707</v>
      </c>
      <c r="F245" s="17">
        <v>2473436663</v>
      </c>
      <c r="G245" s="19">
        <f t="shared" si="3"/>
        <v>0.20910197422902324</v>
      </c>
      <c r="I245" s="18">
        <v>0.20910197422902324</v>
      </c>
    </row>
    <row r="246" spans="1:9" x14ac:dyDescent="0.25">
      <c r="A246" t="s">
        <v>525</v>
      </c>
      <c r="B246" t="s">
        <v>526</v>
      </c>
      <c r="C246">
        <v>250</v>
      </c>
      <c r="D246" t="s">
        <v>527</v>
      </c>
      <c r="E246" s="17">
        <v>1056632949</v>
      </c>
      <c r="F246" s="17">
        <v>888834659</v>
      </c>
      <c r="G246" s="19">
        <f t="shared" si="3"/>
        <v>0.84119528909371533</v>
      </c>
      <c r="I246" s="18">
        <v>0.84119528909371533</v>
      </c>
    </row>
    <row r="247" spans="1:9" x14ac:dyDescent="0.25">
      <c r="A247" t="s">
        <v>528</v>
      </c>
      <c r="B247" t="s">
        <v>529</v>
      </c>
      <c r="C247">
        <v>1</v>
      </c>
      <c r="D247" t="s">
        <v>530</v>
      </c>
      <c r="E247" s="17">
        <v>3863112880</v>
      </c>
      <c r="F247" s="17">
        <v>3299488300</v>
      </c>
      <c r="G247" s="19">
        <f t="shared" si="3"/>
        <v>0.85410092909322388</v>
      </c>
      <c r="I247" s="18">
        <v>0.85410092909322388</v>
      </c>
    </row>
    <row r="248" spans="1:9" x14ac:dyDescent="0.25">
      <c r="A248" t="s">
        <v>531</v>
      </c>
      <c r="B248" t="s">
        <v>532</v>
      </c>
      <c r="C248">
        <v>1</v>
      </c>
      <c r="D248" t="s">
        <v>533</v>
      </c>
      <c r="E248" s="17">
        <v>2000000000</v>
      </c>
      <c r="F248" s="17">
        <v>942287758</v>
      </c>
      <c r="G248" s="19">
        <f t="shared" si="3"/>
        <v>0.47114387899999999</v>
      </c>
      <c r="I248" s="18">
        <v>0.47114387899999999</v>
      </c>
    </row>
    <row r="249" spans="1:9" x14ac:dyDescent="0.25">
      <c r="A249" t="s">
        <v>534</v>
      </c>
      <c r="B249" t="s">
        <v>535</v>
      </c>
      <c r="C249" t="s">
        <v>536</v>
      </c>
      <c r="D249" t="s">
        <v>537</v>
      </c>
      <c r="E249" s="17">
        <v>2859448623</v>
      </c>
      <c r="F249" s="17">
        <v>2535236580</v>
      </c>
      <c r="G249" s="19">
        <f t="shared" si="3"/>
        <v>0.88661728684607322</v>
      </c>
      <c r="I249" s="18">
        <v>0.88661728684607322</v>
      </c>
    </row>
    <row r="250" spans="1:9" x14ac:dyDescent="0.25">
      <c r="A250" t="s">
        <v>538</v>
      </c>
      <c r="B250" t="s">
        <v>539</v>
      </c>
      <c r="C250">
        <v>1</v>
      </c>
      <c r="D250" t="s">
        <v>540</v>
      </c>
      <c r="E250" s="17">
        <v>650000000</v>
      </c>
      <c r="F250" s="17">
        <v>160200000</v>
      </c>
      <c r="G250" s="19">
        <f t="shared" si="3"/>
        <v>0.24646153846153845</v>
      </c>
      <c r="I250" s="18">
        <v>0.24646153846153845</v>
      </c>
    </row>
    <row r="251" spans="1:9" x14ac:dyDescent="0.25">
      <c r="A251" t="s">
        <v>541</v>
      </c>
      <c r="B251" t="s">
        <v>542</v>
      </c>
      <c r="C251">
        <v>2</v>
      </c>
      <c r="D251" t="s">
        <v>543</v>
      </c>
      <c r="E251" s="17">
        <v>70000000</v>
      </c>
      <c r="F251" s="17">
        <v>67431350</v>
      </c>
      <c r="G251" s="19">
        <f t="shared" si="3"/>
        <v>0.96330499999999997</v>
      </c>
      <c r="I251" s="18">
        <v>0.96330499999999997</v>
      </c>
    </row>
    <row r="252" spans="1:9" x14ac:dyDescent="0.25">
      <c r="A252" t="s">
        <v>544</v>
      </c>
      <c r="B252" t="s">
        <v>545</v>
      </c>
      <c r="C252">
        <v>1</v>
      </c>
      <c r="D252" t="s">
        <v>546</v>
      </c>
      <c r="E252" s="17">
        <v>200000000</v>
      </c>
      <c r="F252" s="17">
        <v>156690400</v>
      </c>
      <c r="G252" s="19">
        <f t="shared" si="3"/>
        <v>0.78345200000000004</v>
      </c>
      <c r="I252" s="18">
        <v>0.78345200000000004</v>
      </c>
    </row>
    <row r="253" spans="1:9" x14ac:dyDescent="0.25">
      <c r="A253" t="s">
        <v>547</v>
      </c>
      <c r="B253" t="s">
        <v>548</v>
      </c>
      <c r="C253">
        <v>2</v>
      </c>
      <c r="D253" t="s">
        <v>549</v>
      </c>
      <c r="E253" s="17">
        <v>890000000</v>
      </c>
      <c r="F253" s="17">
        <v>1E-3</v>
      </c>
      <c r="G253" s="19">
        <f t="shared" si="3"/>
        <v>1.1235955056179775E-12</v>
      </c>
      <c r="I253" s="18">
        <v>1.1235955056179775E-12</v>
      </c>
    </row>
    <row r="254" spans="1:9" x14ac:dyDescent="0.25">
      <c r="A254" t="s">
        <v>550</v>
      </c>
      <c r="B254" t="s">
        <v>551</v>
      </c>
      <c r="C254">
        <v>1</v>
      </c>
      <c r="D254" t="s">
        <v>552</v>
      </c>
      <c r="E254" s="17">
        <v>890000000</v>
      </c>
      <c r="F254" s="17">
        <v>503322399</v>
      </c>
      <c r="G254" s="19">
        <f t="shared" si="3"/>
        <v>0.56553078539325841</v>
      </c>
      <c r="I254" s="18">
        <v>0.56553078539325841</v>
      </c>
    </row>
    <row r="255" spans="1:9" x14ac:dyDescent="0.25">
      <c r="A255" t="s">
        <v>553</v>
      </c>
      <c r="B255" t="s">
        <v>554</v>
      </c>
      <c r="C255">
        <v>1</v>
      </c>
      <c r="D255" t="s">
        <v>555</v>
      </c>
      <c r="E255" s="17">
        <v>477254112</v>
      </c>
      <c r="F255" s="17">
        <v>266326522</v>
      </c>
      <c r="G255" s="19">
        <f t="shared" si="3"/>
        <v>0.55803924011030837</v>
      </c>
      <c r="I255" s="18">
        <v>0.55803924011030837</v>
      </c>
    </row>
    <row r="256" spans="1:9" x14ac:dyDescent="0.25">
      <c r="A256" t="s">
        <v>556</v>
      </c>
      <c r="B256" t="s">
        <v>557</v>
      </c>
    </row>
    <row r="257" spans="1:9" x14ac:dyDescent="0.25">
      <c r="A257" t="s">
        <v>558</v>
      </c>
      <c r="B257" t="s">
        <v>559</v>
      </c>
      <c r="C257">
        <v>100</v>
      </c>
      <c r="D257" t="s">
        <v>560</v>
      </c>
      <c r="E257" s="17">
        <v>738061000</v>
      </c>
      <c r="F257" s="17">
        <v>502326684</v>
      </c>
      <c r="G257" s="19">
        <f t="shared" si="3"/>
        <v>0.68060320759395221</v>
      </c>
      <c r="I257" s="18">
        <v>0.68060320759395221</v>
      </c>
    </row>
    <row r="258" spans="1:9" x14ac:dyDescent="0.25">
      <c r="A258" t="s">
        <v>561</v>
      </c>
      <c r="B258" t="s">
        <v>562</v>
      </c>
      <c r="C258">
        <v>0</v>
      </c>
      <c r="D258" t="s">
        <v>563</v>
      </c>
      <c r="E258" s="17">
        <v>1348655760</v>
      </c>
      <c r="F258" s="17">
        <v>1232899356</v>
      </c>
      <c r="G258" s="19">
        <f t="shared" si="3"/>
        <v>0.91416905081842381</v>
      </c>
      <c r="I258" s="18">
        <v>0.91416905081842381</v>
      </c>
    </row>
    <row r="259" spans="1:9" x14ac:dyDescent="0.25">
      <c r="A259" t="s">
        <v>564</v>
      </c>
      <c r="B259" t="s">
        <v>565</v>
      </c>
      <c r="C259">
        <v>0</v>
      </c>
      <c r="E259" s="17">
        <v>1E-3</v>
      </c>
      <c r="F259" s="17">
        <v>1E-3</v>
      </c>
      <c r="G259" s="19">
        <f t="shared" si="3"/>
        <v>1</v>
      </c>
      <c r="I259" s="18">
        <v>1</v>
      </c>
    </row>
    <row r="260" spans="1:9" x14ac:dyDescent="0.25">
      <c r="A260" t="s">
        <v>566</v>
      </c>
      <c r="B260" t="s">
        <v>567</v>
      </c>
      <c r="C260">
        <v>0</v>
      </c>
      <c r="D260" t="s">
        <v>568</v>
      </c>
      <c r="E260" s="17">
        <v>3000818285</v>
      </c>
      <c r="F260" s="17">
        <v>2823206424</v>
      </c>
      <c r="G260" s="19">
        <f t="shared" si="3"/>
        <v>0.94081219049889919</v>
      </c>
      <c r="I260" s="18">
        <v>0.94081219049889919</v>
      </c>
    </row>
    <row r="261" spans="1:9" x14ac:dyDescent="0.25">
      <c r="A261" t="s">
        <v>569</v>
      </c>
      <c r="B261" t="s">
        <v>570</v>
      </c>
      <c r="C261">
        <v>22</v>
      </c>
      <c r="D261" t="s">
        <v>571</v>
      </c>
      <c r="E261" s="17">
        <v>250000000</v>
      </c>
      <c r="F261" s="17">
        <v>249657562</v>
      </c>
      <c r="G261" s="19">
        <f t="shared" ref="G261:G324" si="4">F261/E261</f>
        <v>0.998630248</v>
      </c>
      <c r="I261" s="18">
        <v>0.998630248</v>
      </c>
    </row>
    <row r="262" spans="1:9" x14ac:dyDescent="0.25">
      <c r="A262" t="s">
        <v>572</v>
      </c>
      <c r="B262" t="s">
        <v>573</v>
      </c>
      <c r="C262">
        <v>13878</v>
      </c>
      <c r="D262" t="s">
        <v>574</v>
      </c>
      <c r="E262" s="17">
        <v>3066414411</v>
      </c>
      <c r="F262" s="17">
        <v>3038617256</v>
      </c>
      <c r="G262" s="19">
        <f t="shared" si="4"/>
        <v>0.99093496466091324</v>
      </c>
      <c r="I262" s="18">
        <v>0.99093496466091324</v>
      </c>
    </row>
    <row r="263" spans="1:9" x14ac:dyDescent="0.25">
      <c r="A263" t="s">
        <v>575</v>
      </c>
      <c r="B263" t="s">
        <v>576</v>
      </c>
      <c r="C263">
        <v>4868</v>
      </c>
      <c r="D263" t="s">
        <v>577</v>
      </c>
      <c r="E263" s="17">
        <v>1475142996</v>
      </c>
      <c r="F263" s="17">
        <v>1464355</v>
      </c>
      <c r="G263" s="19">
        <f t="shared" si="4"/>
        <v>9.926868133941912E-4</v>
      </c>
      <c r="I263" s="18">
        <v>9.926868133941912E-4</v>
      </c>
    </row>
    <row r="264" spans="1:9" x14ac:dyDescent="0.25">
      <c r="A264" t="s">
        <v>578</v>
      </c>
      <c r="B264" t="s">
        <v>579</v>
      </c>
      <c r="C264">
        <v>3.9049999999999998</v>
      </c>
      <c r="D264" t="s">
        <v>580</v>
      </c>
      <c r="E264" s="17">
        <v>2064905365</v>
      </c>
      <c r="F264" s="17">
        <v>2050865365</v>
      </c>
      <c r="G264" s="19">
        <f t="shared" si="4"/>
        <v>0.99320065692211512</v>
      </c>
      <c r="I264" s="18">
        <v>0.99320065692211512</v>
      </c>
    </row>
    <row r="265" spans="1:9" x14ac:dyDescent="0.25">
      <c r="A265" t="s">
        <v>581</v>
      </c>
      <c r="B265" t="s">
        <v>582</v>
      </c>
      <c r="C265">
        <v>0</v>
      </c>
      <c r="D265" t="s">
        <v>583</v>
      </c>
      <c r="E265" s="17">
        <v>699215104</v>
      </c>
      <c r="F265" s="17">
        <v>403851639</v>
      </c>
      <c r="G265" s="19">
        <f t="shared" si="4"/>
        <v>0.57757854012261156</v>
      </c>
      <c r="I265" s="18">
        <v>0.57757854012261156</v>
      </c>
    </row>
    <row r="266" spans="1:9" x14ac:dyDescent="0.25">
      <c r="A266" t="s">
        <v>584</v>
      </c>
      <c r="B266" t="s">
        <v>585</v>
      </c>
      <c r="C266">
        <v>0</v>
      </c>
      <c r="D266" t="s">
        <v>586</v>
      </c>
      <c r="E266" s="17">
        <v>160000000</v>
      </c>
      <c r="F266" s="17">
        <v>159642195</v>
      </c>
      <c r="G266" s="19">
        <f t="shared" si="4"/>
        <v>0.99776371875000003</v>
      </c>
      <c r="I266" s="18">
        <v>0.99776371875000003</v>
      </c>
    </row>
    <row r="267" spans="1:9" x14ac:dyDescent="0.25">
      <c r="A267" t="s">
        <v>587</v>
      </c>
      <c r="B267" t="s">
        <v>588</v>
      </c>
      <c r="C267">
        <v>5</v>
      </c>
      <c r="D267" t="s">
        <v>589</v>
      </c>
      <c r="E267" s="17">
        <v>1094587500</v>
      </c>
      <c r="F267" s="17">
        <v>94587500</v>
      </c>
      <c r="G267" s="19">
        <f t="shared" si="4"/>
        <v>8.6413831694588147E-2</v>
      </c>
      <c r="I267" s="18">
        <v>8.6413831694588147E-2</v>
      </c>
    </row>
    <row r="268" spans="1:9" x14ac:dyDescent="0.25">
      <c r="A268" t="s">
        <v>590</v>
      </c>
      <c r="B268" t="s">
        <v>591</v>
      </c>
      <c r="C268">
        <v>639</v>
      </c>
      <c r="D268" t="s">
        <v>592</v>
      </c>
      <c r="E268" s="17">
        <v>775676196</v>
      </c>
      <c r="F268" s="17">
        <v>682856018</v>
      </c>
      <c r="G268" s="19">
        <f t="shared" si="4"/>
        <v>0.88033643615898716</v>
      </c>
      <c r="I268" s="18">
        <v>0.88033643615898716</v>
      </c>
    </row>
    <row r="269" spans="1:9" x14ac:dyDescent="0.25">
      <c r="A269" t="s">
        <v>593</v>
      </c>
      <c r="B269" t="s">
        <v>594</v>
      </c>
      <c r="C269">
        <v>1860</v>
      </c>
      <c r="D269" t="s">
        <v>595</v>
      </c>
      <c r="E269" s="17">
        <v>2482174408</v>
      </c>
      <c r="F269" s="17">
        <v>2339669673</v>
      </c>
      <c r="G269" s="19">
        <f t="shared" si="4"/>
        <v>0.94258875019389854</v>
      </c>
      <c r="I269" s="18">
        <v>0.94258875019389854</v>
      </c>
    </row>
    <row r="270" spans="1:9" x14ac:dyDescent="0.25">
      <c r="A270" t="s">
        <v>596</v>
      </c>
      <c r="B270" t="s">
        <v>597</v>
      </c>
      <c r="C270">
        <v>0</v>
      </c>
      <c r="D270" t="s">
        <v>598</v>
      </c>
      <c r="E270" s="17">
        <v>3498250000</v>
      </c>
      <c r="F270" s="17">
        <v>2384155819</v>
      </c>
      <c r="G270" s="19">
        <f t="shared" si="4"/>
        <v>0.68152814092760661</v>
      </c>
      <c r="I270" s="18">
        <v>0.68152814092760661</v>
      </c>
    </row>
    <row r="271" spans="1:9" x14ac:dyDescent="0.25">
      <c r="A271" t="s">
        <v>599</v>
      </c>
      <c r="B271" t="s">
        <v>600</v>
      </c>
      <c r="C271">
        <v>0</v>
      </c>
      <c r="D271" t="s">
        <v>601</v>
      </c>
      <c r="E271" s="17">
        <v>256327104</v>
      </c>
      <c r="F271" s="17">
        <v>255546300</v>
      </c>
      <c r="G271" s="19">
        <f t="shared" si="4"/>
        <v>0.9969538765592264</v>
      </c>
      <c r="I271" s="18">
        <v>0.9969538765592264</v>
      </c>
    </row>
    <row r="272" spans="1:9" x14ac:dyDescent="0.25">
      <c r="A272" t="s">
        <v>602</v>
      </c>
      <c r="B272" t="s">
        <v>603</v>
      </c>
      <c r="C272">
        <v>1077</v>
      </c>
      <c r="D272" t="s">
        <v>604</v>
      </c>
      <c r="E272" s="17">
        <v>386873660</v>
      </c>
      <c r="F272" s="17">
        <v>385263660</v>
      </c>
      <c r="G272" s="19">
        <f t="shared" si="4"/>
        <v>0.99583843469726008</v>
      </c>
      <c r="I272" s="18">
        <v>0.99583843469726008</v>
      </c>
    </row>
    <row r="273" spans="1:9" x14ac:dyDescent="0.25">
      <c r="A273" t="s">
        <v>605</v>
      </c>
      <c r="B273" t="s">
        <v>606</v>
      </c>
      <c r="C273">
        <v>2900</v>
      </c>
      <c r="D273" t="s">
        <v>607</v>
      </c>
      <c r="E273" s="17">
        <v>480400000</v>
      </c>
      <c r="F273" s="17">
        <v>476026500</v>
      </c>
      <c r="G273" s="19">
        <f t="shared" si="4"/>
        <v>0.99089612822647799</v>
      </c>
      <c r="I273" s="18">
        <v>0.99089612822647799</v>
      </c>
    </row>
    <row r="274" spans="1:9" x14ac:dyDescent="0.25">
      <c r="A274" t="s">
        <v>608</v>
      </c>
      <c r="B274" t="s">
        <v>609</v>
      </c>
      <c r="C274">
        <v>9</v>
      </c>
      <c r="D274" t="s">
        <v>610</v>
      </c>
      <c r="E274" s="17">
        <v>638866840</v>
      </c>
      <c r="F274" s="17">
        <v>608379099</v>
      </c>
      <c r="G274" s="19">
        <f t="shared" si="4"/>
        <v>0.95227841063092267</v>
      </c>
      <c r="I274" s="18">
        <v>0.95227841063092267</v>
      </c>
    </row>
    <row r="275" spans="1:9" x14ac:dyDescent="0.25">
      <c r="A275" t="s">
        <v>611</v>
      </c>
    </row>
    <row r="276" spans="1:9" x14ac:dyDescent="0.25">
      <c r="A276" t="s">
        <v>612</v>
      </c>
      <c r="B276" t="s">
        <v>613</v>
      </c>
      <c r="C276">
        <v>0</v>
      </c>
      <c r="D276" t="s">
        <v>614</v>
      </c>
      <c r="E276" s="17">
        <v>2217200000</v>
      </c>
      <c r="F276" s="17">
        <v>2144191842</v>
      </c>
      <c r="G276" s="19">
        <f t="shared" si="4"/>
        <v>0.96707191141980875</v>
      </c>
      <c r="I276" s="18">
        <v>0.96707191141980875</v>
      </c>
    </row>
    <row r="277" spans="1:9" x14ac:dyDescent="0.25">
      <c r="A277" t="s">
        <v>615</v>
      </c>
      <c r="B277" t="s">
        <v>616</v>
      </c>
      <c r="C277">
        <v>0</v>
      </c>
      <c r="D277" t="s">
        <v>617</v>
      </c>
      <c r="E277" s="17">
        <v>230000000</v>
      </c>
      <c r="F277" s="17">
        <v>229999998</v>
      </c>
      <c r="G277" s="19">
        <f t="shared" si="4"/>
        <v>0.9999999913043478</v>
      </c>
      <c r="I277" s="18">
        <v>0.9999999913043478</v>
      </c>
    </row>
    <row r="278" spans="1:9" x14ac:dyDescent="0.25">
      <c r="A278" t="s">
        <v>618</v>
      </c>
      <c r="B278" t="s">
        <v>619</v>
      </c>
      <c r="C278">
        <v>0.8</v>
      </c>
      <c r="D278" t="s">
        <v>620</v>
      </c>
      <c r="E278" s="17">
        <v>250000000</v>
      </c>
      <c r="F278" s="17">
        <v>250000000</v>
      </c>
      <c r="G278" s="19">
        <f t="shared" si="4"/>
        <v>1</v>
      </c>
      <c r="I278" s="18">
        <v>1</v>
      </c>
    </row>
    <row r="279" spans="1:9" x14ac:dyDescent="0.25">
      <c r="A279" t="s">
        <v>621</v>
      </c>
      <c r="B279" t="s">
        <v>622</v>
      </c>
      <c r="C279">
        <v>0</v>
      </c>
      <c r="D279" t="s">
        <v>623</v>
      </c>
      <c r="E279" s="17">
        <v>420000000</v>
      </c>
      <c r="F279" s="17">
        <v>419940499</v>
      </c>
      <c r="G279" s="19">
        <f t="shared" si="4"/>
        <v>0.99985833095238097</v>
      </c>
      <c r="I279" s="18">
        <v>0.99985833095238097</v>
      </c>
    </row>
    <row r="280" spans="1:9" x14ac:dyDescent="0.25">
      <c r="A280" t="s">
        <v>624</v>
      </c>
      <c r="B280" t="s">
        <v>625</v>
      </c>
      <c r="C280">
        <v>4</v>
      </c>
      <c r="D280" t="s">
        <v>626</v>
      </c>
      <c r="E280" s="17">
        <v>27274723701</v>
      </c>
      <c r="F280" s="17">
        <v>26689402231</v>
      </c>
      <c r="G280" s="19">
        <f t="shared" si="4"/>
        <v>0.9785397837053601</v>
      </c>
      <c r="I280" s="18">
        <v>0.9785397837053601</v>
      </c>
    </row>
    <row r="281" spans="1:9" x14ac:dyDescent="0.25">
      <c r="A281" t="s">
        <v>627</v>
      </c>
      <c r="B281" t="s">
        <v>628</v>
      </c>
      <c r="C281">
        <v>0</v>
      </c>
      <c r="D281" t="s">
        <v>629</v>
      </c>
      <c r="E281" s="17">
        <v>350000000</v>
      </c>
      <c r="F281" s="17">
        <v>349999998</v>
      </c>
      <c r="G281" s="19">
        <f t="shared" si="4"/>
        <v>0.99999999428571429</v>
      </c>
      <c r="I281" s="18">
        <v>0.99999999428571429</v>
      </c>
    </row>
    <row r="282" spans="1:9" x14ac:dyDescent="0.25">
      <c r="A282" t="s">
        <v>630</v>
      </c>
      <c r="B282" t="s">
        <v>631</v>
      </c>
      <c r="C282">
        <v>0</v>
      </c>
      <c r="D282" t="s">
        <v>632</v>
      </c>
      <c r="E282" s="17">
        <v>300000000</v>
      </c>
      <c r="F282" s="17">
        <v>267348712</v>
      </c>
      <c r="G282" s="19">
        <f t="shared" si="4"/>
        <v>0.89116237333333337</v>
      </c>
      <c r="I282" s="18">
        <v>0.89116237333333337</v>
      </c>
    </row>
    <row r="283" spans="1:9" x14ac:dyDescent="0.25">
      <c r="A283" t="s">
        <v>633</v>
      </c>
      <c r="B283" t="s">
        <v>634</v>
      </c>
      <c r="C283">
        <v>0</v>
      </c>
      <c r="D283" t="s">
        <v>635</v>
      </c>
      <c r="E283" s="17">
        <v>160000000</v>
      </c>
      <c r="F283" s="17">
        <v>159817000</v>
      </c>
      <c r="G283" s="19">
        <f t="shared" si="4"/>
        <v>0.99885625</v>
      </c>
      <c r="I283" s="18">
        <v>0.99885625</v>
      </c>
    </row>
    <row r="284" spans="1:9" x14ac:dyDescent="0.25">
      <c r="A284" t="s">
        <v>636</v>
      </c>
      <c r="B284" t="s">
        <v>637</v>
      </c>
      <c r="C284">
        <v>1860</v>
      </c>
      <c r="D284" t="s">
        <v>638</v>
      </c>
      <c r="E284" s="17">
        <v>18880642759</v>
      </c>
      <c r="F284" s="17">
        <v>10453541984</v>
      </c>
      <c r="G284" s="19">
        <f t="shared" si="4"/>
        <v>0.55366451859892429</v>
      </c>
      <c r="I284" s="18">
        <v>0.55366451859892429</v>
      </c>
    </row>
    <row r="285" spans="1:9" x14ac:dyDescent="0.25">
      <c r="A285" t="s">
        <v>639</v>
      </c>
      <c r="B285" t="s">
        <v>640</v>
      </c>
      <c r="C285">
        <v>0</v>
      </c>
      <c r="D285" t="s">
        <v>641</v>
      </c>
      <c r="E285" s="17">
        <v>240000000</v>
      </c>
      <c r="F285" s="17">
        <v>240000000</v>
      </c>
      <c r="G285" s="19">
        <f t="shared" si="4"/>
        <v>1</v>
      </c>
      <c r="I285" s="18">
        <v>1</v>
      </c>
    </row>
    <row r="286" spans="1:9" x14ac:dyDescent="0.25">
      <c r="A286" t="s">
        <v>642</v>
      </c>
      <c r="B286" t="s">
        <v>643</v>
      </c>
      <c r="C286">
        <v>0</v>
      </c>
      <c r="D286" t="s">
        <v>644</v>
      </c>
      <c r="E286" s="17">
        <v>80000000</v>
      </c>
      <c r="F286" s="17">
        <v>61096048</v>
      </c>
      <c r="G286" s="19">
        <f t="shared" si="4"/>
        <v>0.76370059999999995</v>
      </c>
      <c r="I286" s="18">
        <v>0.76370059999999995</v>
      </c>
    </row>
    <row r="287" spans="1:9" x14ac:dyDescent="0.25">
      <c r="A287" t="s">
        <v>646</v>
      </c>
      <c r="B287" t="s">
        <v>647</v>
      </c>
      <c r="C287">
        <v>1</v>
      </c>
      <c r="D287" t="s">
        <v>648</v>
      </c>
      <c r="E287" s="17">
        <v>78001000000</v>
      </c>
      <c r="F287" s="17">
        <v>78001000000</v>
      </c>
      <c r="G287" s="19">
        <f t="shared" si="4"/>
        <v>1</v>
      </c>
      <c r="I287" s="18">
        <v>1</v>
      </c>
    </row>
    <row r="288" spans="1:9" x14ac:dyDescent="0.25">
      <c r="A288" t="s">
        <v>649</v>
      </c>
      <c r="B288" t="s">
        <v>650</v>
      </c>
      <c r="C288">
        <v>1</v>
      </c>
      <c r="D288" t="s">
        <v>651</v>
      </c>
      <c r="E288" s="17">
        <v>1344020000</v>
      </c>
      <c r="F288" s="17">
        <v>906024000</v>
      </c>
      <c r="G288" s="19">
        <f t="shared" si="4"/>
        <v>0.67411496852725405</v>
      </c>
      <c r="I288" s="18">
        <v>0.67411496852725405</v>
      </c>
    </row>
    <row r="289" spans="1:9" x14ac:dyDescent="0.25">
      <c r="A289" t="s">
        <v>649</v>
      </c>
      <c r="B289" t="s">
        <v>650</v>
      </c>
      <c r="C289">
        <v>1</v>
      </c>
      <c r="D289" t="s">
        <v>652</v>
      </c>
      <c r="E289" s="17">
        <v>757889266</v>
      </c>
      <c r="F289" s="17">
        <v>390803710</v>
      </c>
      <c r="G289" s="19">
        <f t="shared" si="4"/>
        <v>0.5156475062149779</v>
      </c>
      <c r="I289" s="18">
        <v>0.5156475062149779</v>
      </c>
    </row>
    <row r="290" spans="1:9" x14ac:dyDescent="0.25">
      <c r="A290" t="s">
        <v>653</v>
      </c>
      <c r="B290" t="s">
        <v>650</v>
      </c>
      <c r="C290">
        <v>1</v>
      </c>
      <c r="D290" t="s">
        <v>654</v>
      </c>
      <c r="E290" s="17">
        <v>52841824807</v>
      </c>
      <c r="F290" s="17">
        <v>48409510391</v>
      </c>
      <c r="G290" s="19">
        <f t="shared" si="4"/>
        <v>0.91612109475422876</v>
      </c>
      <c r="I290" s="18">
        <v>0.91612109475422876</v>
      </c>
    </row>
    <row r="291" spans="1:9" x14ac:dyDescent="0.25">
      <c r="A291" t="s">
        <v>653</v>
      </c>
      <c r="B291" t="s">
        <v>650</v>
      </c>
      <c r="C291">
        <v>1</v>
      </c>
      <c r="D291" t="s">
        <v>655</v>
      </c>
      <c r="E291" s="17">
        <v>1960000000</v>
      </c>
      <c r="F291" s="17">
        <v>1959978589</v>
      </c>
      <c r="G291" s="19">
        <f t="shared" si="4"/>
        <v>0.99998907602040821</v>
      </c>
      <c r="I291" s="18">
        <v>0.99998907602040821</v>
      </c>
    </row>
    <row r="292" spans="1:9" x14ac:dyDescent="0.25">
      <c r="A292" t="s">
        <v>653</v>
      </c>
      <c r="B292" t="s">
        <v>650</v>
      </c>
      <c r="C292">
        <v>1</v>
      </c>
      <c r="D292" t="s">
        <v>656</v>
      </c>
      <c r="E292" s="17">
        <v>200000000</v>
      </c>
      <c r="F292" s="17">
        <v>16865343</v>
      </c>
      <c r="G292" s="19">
        <f t="shared" si="4"/>
        <v>8.4326714999999997E-2</v>
      </c>
      <c r="I292" s="18">
        <v>8.4326714999999997E-2</v>
      </c>
    </row>
    <row r="293" spans="1:9" x14ac:dyDescent="0.25">
      <c r="A293" t="s">
        <v>653</v>
      </c>
      <c r="B293" t="s">
        <v>650</v>
      </c>
      <c r="C293">
        <v>1</v>
      </c>
      <c r="D293" t="s">
        <v>657</v>
      </c>
      <c r="E293" s="17">
        <v>450000000</v>
      </c>
      <c r="F293" s="17">
        <v>250000000</v>
      </c>
      <c r="G293" s="19">
        <f t="shared" si="4"/>
        <v>0.55555555555555558</v>
      </c>
      <c r="I293" s="18">
        <v>0.55555555555555558</v>
      </c>
    </row>
    <row r="294" spans="1:9" x14ac:dyDescent="0.25">
      <c r="A294" t="s">
        <v>653</v>
      </c>
      <c r="B294" t="s">
        <v>650</v>
      </c>
      <c r="C294">
        <v>1</v>
      </c>
      <c r="D294" t="s">
        <v>658</v>
      </c>
      <c r="E294" s="17">
        <v>80000000</v>
      </c>
      <c r="F294" s="17">
        <v>51287215</v>
      </c>
      <c r="G294" s="19">
        <f t="shared" si="4"/>
        <v>0.64109018750000002</v>
      </c>
      <c r="I294" s="18">
        <v>0.64109018750000002</v>
      </c>
    </row>
    <row r="295" spans="1:9" x14ac:dyDescent="0.25">
      <c r="A295" t="s">
        <v>653</v>
      </c>
      <c r="B295" t="s">
        <v>650</v>
      </c>
      <c r="C295">
        <v>1</v>
      </c>
      <c r="D295" t="s">
        <v>659</v>
      </c>
      <c r="E295" s="17">
        <v>54624017</v>
      </c>
      <c r="F295" s="17">
        <v>50000000</v>
      </c>
      <c r="G295" s="19">
        <f t="shared" si="4"/>
        <v>0.91534827986012091</v>
      </c>
      <c r="I295" s="18">
        <v>0.91534827986012091</v>
      </c>
    </row>
    <row r="296" spans="1:9" x14ac:dyDescent="0.25">
      <c r="A296" t="s">
        <v>653</v>
      </c>
      <c r="B296" t="s">
        <v>650</v>
      </c>
      <c r="C296">
        <v>1</v>
      </c>
      <c r="D296" t="s">
        <v>660</v>
      </c>
      <c r="E296" s="17">
        <v>90000000</v>
      </c>
      <c r="F296" s="17">
        <v>71100512</v>
      </c>
      <c r="G296" s="19">
        <f t="shared" si="4"/>
        <v>0.79000568888888889</v>
      </c>
      <c r="I296" s="18">
        <v>0.79000568888888889</v>
      </c>
    </row>
    <row r="297" spans="1:9" x14ac:dyDescent="0.25">
      <c r="A297" t="s">
        <v>653</v>
      </c>
      <c r="B297" t="s">
        <v>650</v>
      </c>
      <c r="C297">
        <v>1</v>
      </c>
      <c r="D297" t="s">
        <v>661</v>
      </c>
      <c r="E297" s="17">
        <v>504091258</v>
      </c>
      <c r="F297" s="17">
        <v>504091258</v>
      </c>
      <c r="G297" s="19">
        <f t="shared" si="4"/>
        <v>1</v>
      </c>
      <c r="I297" s="18">
        <v>1</v>
      </c>
    </row>
    <row r="298" spans="1:9" x14ac:dyDescent="0.25">
      <c r="A298" t="s">
        <v>662</v>
      </c>
      <c r="B298" t="s">
        <v>663</v>
      </c>
      <c r="C298">
        <v>1</v>
      </c>
      <c r="D298" t="s">
        <v>664</v>
      </c>
      <c r="E298" s="17">
        <v>2300000000</v>
      </c>
      <c r="F298" s="17">
        <v>2027004915</v>
      </c>
      <c r="G298" s="19">
        <f t="shared" si="4"/>
        <v>0.88130648478260865</v>
      </c>
      <c r="I298" s="18">
        <v>0.88130648478260865</v>
      </c>
    </row>
    <row r="299" spans="1:9" x14ac:dyDescent="0.25">
      <c r="A299" t="s">
        <v>665</v>
      </c>
      <c r="B299" t="s">
        <v>666</v>
      </c>
      <c r="C299">
        <v>1</v>
      </c>
      <c r="D299" t="s">
        <v>667</v>
      </c>
      <c r="E299" s="17">
        <v>1125000000</v>
      </c>
      <c r="F299" s="17">
        <v>807826922</v>
      </c>
      <c r="G299" s="19">
        <f t="shared" si="4"/>
        <v>0.7180683751111111</v>
      </c>
      <c r="I299" s="18">
        <v>0.7180683751111111</v>
      </c>
    </row>
    <row r="300" spans="1:9" x14ac:dyDescent="0.25">
      <c r="A300" t="s">
        <v>668</v>
      </c>
      <c r="B300" t="s">
        <v>669</v>
      </c>
      <c r="C300">
        <v>1</v>
      </c>
      <c r="D300" t="s">
        <v>670</v>
      </c>
      <c r="E300" s="17">
        <v>8020000000</v>
      </c>
      <c r="F300" s="17">
        <v>4393619596</v>
      </c>
      <c r="G300" s="19">
        <f t="shared" si="4"/>
        <v>0.5478328673316708</v>
      </c>
      <c r="I300" s="18">
        <v>0.5478328673316708</v>
      </c>
    </row>
    <row r="301" spans="1:9" x14ac:dyDescent="0.25">
      <c r="A301" t="s">
        <v>671</v>
      </c>
      <c r="B301" t="s">
        <v>672</v>
      </c>
      <c r="C301">
        <v>1</v>
      </c>
      <c r="D301" t="s">
        <v>673</v>
      </c>
      <c r="E301" s="17">
        <v>20000000</v>
      </c>
      <c r="F301" s="17">
        <v>9470000</v>
      </c>
      <c r="G301" s="19">
        <f t="shared" si="4"/>
        <v>0.47349999999999998</v>
      </c>
      <c r="I301" s="18">
        <v>0.47349999999999998</v>
      </c>
    </row>
    <row r="302" spans="1:9" x14ac:dyDescent="0.25">
      <c r="A302" t="s">
        <v>674</v>
      </c>
      <c r="B302" t="s">
        <v>675</v>
      </c>
      <c r="C302">
        <v>1</v>
      </c>
      <c r="D302" t="s">
        <v>676</v>
      </c>
      <c r="E302" s="17">
        <v>200000000</v>
      </c>
      <c r="F302" s="17">
        <v>194210343</v>
      </c>
      <c r="G302" s="19">
        <f t="shared" si="4"/>
        <v>0.97105171499999998</v>
      </c>
      <c r="I302" s="18">
        <v>0.97105171499999998</v>
      </c>
    </row>
    <row r="303" spans="1:9" x14ac:dyDescent="0.25">
      <c r="A303" t="s">
        <v>674</v>
      </c>
      <c r="B303" t="s">
        <v>675</v>
      </c>
      <c r="C303">
        <v>1</v>
      </c>
      <c r="D303" t="s">
        <v>677</v>
      </c>
      <c r="E303" s="17">
        <v>100000000</v>
      </c>
      <c r="F303" s="17">
        <v>44849999</v>
      </c>
      <c r="G303" s="19">
        <f t="shared" si="4"/>
        <v>0.44849999000000002</v>
      </c>
      <c r="I303" s="18">
        <v>0.44849999000000002</v>
      </c>
    </row>
    <row r="304" spans="1:9" x14ac:dyDescent="0.25">
      <c r="A304" t="s">
        <v>674</v>
      </c>
      <c r="B304" t="s">
        <v>675</v>
      </c>
      <c r="C304">
        <v>1</v>
      </c>
      <c r="D304" t="s">
        <v>678</v>
      </c>
      <c r="E304" s="17">
        <v>435000000</v>
      </c>
      <c r="F304" s="17">
        <v>411712079</v>
      </c>
      <c r="G304" s="19">
        <f t="shared" si="4"/>
        <v>0.94646454942528735</v>
      </c>
      <c r="I304" s="18">
        <v>0.94646454942528735</v>
      </c>
    </row>
    <row r="305" spans="1:15" x14ac:dyDescent="0.25">
      <c r="A305" t="s">
        <v>674</v>
      </c>
      <c r="B305" t="s">
        <v>675</v>
      </c>
      <c r="C305">
        <v>1</v>
      </c>
      <c r="D305" t="s">
        <v>679</v>
      </c>
      <c r="E305" s="17">
        <v>104004927</v>
      </c>
      <c r="F305" s="17">
        <v>89559000</v>
      </c>
      <c r="G305" s="19">
        <f t="shared" si="4"/>
        <v>0.86110343599395056</v>
      </c>
      <c r="I305" s="18">
        <v>0.86110343599395056</v>
      </c>
    </row>
    <row r="306" spans="1:15" x14ac:dyDescent="0.25">
      <c r="A306" t="s">
        <v>680</v>
      </c>
      <c r="B306" t="s">
        <v>681</v>
      </c>
      <c r="C306">
        <v>1</v>
      </c>
      <c r="D306" t="s">
        <v>682</v>
      </c>
      <c r="E306" s="17">
        <v>17605365183</v>
      </c>
      <c r="F306" s="17">
        <v>0</v>
      </c>
      <c r="G306" s="19">
        <f t="shared" si="4"/>
        <v>0</v>
      </c>
      <c r="I306" s="18">
        <v>0</v>
      </c>
    </row>
    <row r="307" spans="1:15" x14ac:dyDescent="0.25">
      <c r="A307" t="s">
        <v>680</v>
      </c>
      <c r="B307" t="s">
        <v>681</v>
      </c>
      <c r="C307">
        <v>1</v>
      </c>
      <c r="D307" t="s">
        <v>683</v>
      </c>
      <c r="E307" s="17">
        <v>4630651601</v>
      </c>
      <c r="F307" s="17">
        <v>2198347002</v>
      </c>
      <c r="G307" s="19">
        <f t="shared" si="4"/>
        <v>0.474738155970374</v>
      </c>
      <c r="I307" s="18">
        <v>0.474738155970374</v>
      </c>
    </row>
    <row r="308" spans="1:15" x14ac:dyDescent="0.25">
      <c r="A308" t="s">
        <v>680</v>
      </c>
      <c r="B308" t="s">
        <v>681</v>
      </c>
      <c r="C308">
        <v>1</v>
      </c>
      <c r="D308" t="s">
        <v>684</v>
      </c>
      <c r="E308" s="17">
        <v>1674622076</v>
      </c>
      <c r="F308" s="17">
        <v>762455658</v>
      </c>
      <c r="G308" s="19">
        <f t="shared" si="4"/>
        <v>0.45530013543187042</v>
      </c>
      <c r="I308" s="18">
        <v>0.45530013543187042</v>
      </c>
    </row>
    <row r="309" spans="1:15" x14ac:dyDescent="0.25">
      <c r="A309" t="s">
        <v>685</v>
      </c>
      <c r="B309" t="s">
        <v>686</v>
      </c>
      <c r="C309">
        <v>1</v>
      </c>
      <c r="D309" t="s">
        <v>687</v>
      </c>
      <c r="E309" s="17">
        <v>1402861980</v>
      </c>
      <c r="F309" s="17">
        <v>1228807081</v>
      </c>
      <c r="G309" s="19">
        <f t="shared" si="4"/>
        <v>0.87592870754113672</v>
      </c>
      <c r="I309" s="18">
        <v>0.87592870754113672</v>
      </c>
    </row>
    <row r="310" spans="1:15" x14ac:dyDescent="0.25">
      <c r="A310" t="s">
        <v>688</v>
      </c>
      <c r="B310" t="s">
        <v>689</v>
      </c>
      <c r="C310">
        <v>1</v>
      </c>
      <c r="D310" t="s">
        <v>690</v>
      </c>
      <c r="E310" s="17">
        <v>8726060800</v>
      </c>
      <c r="F310" s="17">
        <v>7569184039</v>
      </c>
      <c r="G310" s="19">
        <f t="shared" si="4"/>
        <v>0.86742279391406485</v>
      </c>
      <c r="I310" s="18">
        <v>0.86742279391406485</v>
      </c>
    </row>
    <row r="311" spans="1:15" x14ac:dyDescent="0.25">
      <c r="A311" t="s">
        <v>688</v>
      </c>
      <c r="B311" t="s">
        <v>689</v>
      </c>
      <c r="C311">
        <v>1</v>
      </c>
      <c r="D311" t="s">
        <v>691</v>
      </c>
      <c r="E311" s="17">
        <v>1163939200</v>
      </c>
      <c r="F311" s="17">
        <v>649657509</v>
      </c>
      <c r="G311" s="19">
        <f t="shared" si="4"/>
        <v>0.55815416217616864</v>
      </c>
      <c r="I311" s="18">
        <v>0.55815416217616864</v>
      </c>
    </row>
    <row r="312" spans="1:15" x14ac:dyDescent="0.25">
      <c r="A312" t="s">
        <v>692</v>
      </c>
      <c r="B312" t="s">
        <v>693</v>
      </c>
      <c r="C312">
        <v>1</v>
      </c>
      <c r="D312" t="s">
        <v>694</v>
      </c>
      <c r="E312" s="17">
        <v>9389745869</v>
      </c>
      <c r="F312" s="17">
        <v>9341844476</v>
      </c>
      <c r="G312" s="19">
        <f t="shared" si="4"/>
        <v>0.99489854212581563</v>
      </c>
      <c r="I312" s="18">
        <v>0.99489854212581563</v>
      </c>
    </row>
    <row r="313" spans="1:15" x14ac:dyDescent="0.25">
      <c r="A313" t="s">
        <v>692</v>
      </c>
      <c r="B313" t="s">
        <v>693</v>
      </c>
      <c r="C313">
        <v>1</v>
      </c>
      <c r="D313" t="s">
        <v>695</v>
      </c>
      <c r="E313" s="17">
        <v>1024136944</v>
      </c>
      <c r="F313" s="17">
        <v>1023519285</v>
      </c>
      <c r="G313" s="19">
        <f t="shared" si="4"/>
        <v>0.99939689803827636</v>
      </c>
      <c r="I313" s="18">
        <v>0.99939689803827636</v>
      </c>
    </row>
    <row r="314" spans="1:15" x14ac:dyDescent="0.25">
      <c r="A314" t="s">
        <v>696</v>
      </c>
      <c r="B314" t="s">
        <v>693</v>
      </c>
      <c r="C314">
        <v>1</v>
      </c>
      <c r="D314" t="s">
        <v>697</v>
      </c>
      <c r="E314" s="17">
        <v>37866292757</v>
      </c>
      <c r="F314" s="17">
        <v>27657301491</v>
      </c>
      <c r="G314" s="19">
        <f t="shared" si="4"/>
        <v>0.73039369521821607</v>
      </c>
      <c r="I314" s="18">
        <v>0.73039369521821607</v>
      </c>
    </row>
    <row r="315" spans="1:15" x14ac:dyDescent="0.25">
      <c r="A315" t="s">
        <v>696</v>
      </c>
      <c r="B315" t="s">
        <v>693</v>
      </c>
      <c r="C315">
        <v>1</v>
      </c>
      <c r="D315" t="s">
        <v>698</v>
      </c>
      <c r="E315" s="17">
        <v>8209888101</v>
      </c>
      <c r="F315" s="17">
        <v>8213532101</v>
      </c>
      <c r="G315" s="19">
        <f t="shared" si="4"/>
        <v>1.0004438550142427</v>
      </c>
      <c r="I315" s="18">
        <v>1.0004438550142427</v>
      </c>
    </row>
    <row r="316" spans="1:15" x14ac:dyDescent="0.25">
      <c r="A316" t="s">
        <v>699</v>
      </c>
      <c r="B316" t="s">
        <v>700</v>
      </c>
      <c r="C316">
        <v>4</v>
      </c>
      <c r="D316" t="s">
        <v>701</v>
      </c>
      <c r="E316" s="17">
        <v>19067103895</v>
      </c>
      <c r="F316" s="17">
        <v>19011660628</v>
      </c>
      <c r="G316" s="19">
        <f t="shared" si="4"/>
        <v>0.99709220302646284</v>
      </c>
      <c r="I316" s="18">
        <v>0.99709220302646284</v>
      </c>
    </row>
    <row r="317" spans="1:15" x14ac:dyDescent="0.25">
      <c r="A317" t="s">
        <v>699</v>
      </c>
      <c r="B317" t="s">
        <v>700</v>
      </c>
      <c r="C317">
        <v>4</v>
      </c>
      <c r="D317" t="s">
        <v>702</v>
      </c>
      <c r="E317" s="17">
        <v>19067103895</v>
      </c>
      <c r="F317" s="17">
        <v>19011660628</v>
      </c>
      <c r="G317" s="19">
        <f t="shared" si="4"/>
        <v>0.99709220302646284</v>
      </c>
      <c r="I317" s="18">
        <v>0.99709220302646284</v>
      </c>
    </row>
    <row r="318" spans="1:15" x14ac:dyDescent="0.25">
      <c r="A318" t="s">
        <v>699</v>
      </c>
      <c r="B318" t="s">
        <v>700</v>
      </c>
      <c r="C318" t="s">
        <v>703</v>
      </c>
      <c r="D318" t="s">
        <v>704</v>
      </c>
      <c r="E318" s="20" t="s">
        <v>705</v>
      </c>
      <c r="F318" s="20" t="s">
        <v>706</v>
      </c>
      <c r="G318" s="24"/>
      <c r="H318" s="23"/>
      <c r="I318" s="25"/>
      <c r="J318" s="23"/>
      <c r="K318" s="23"/>
      <c r="L318" s="23"/>
      <c r="M318" s="23"/>
      <c r="N318" s="23"/>
      <c r="O318" s="23"/>
    </row>
    <row r="319" spans="1:15" x14ac:dyDescent="0.25">
      <c r="A319" t="s">
        <v>707</v>
      </c>
      <c r="B319" t="s">
        <v>708</v>
      </c>
      <c r="C319">
        <v>62</v>
      </c>
      <c r="D319" t="s">
        <v>709</v>
      </c>
      <c r="E319" s="17">
        <v>539265570</v>
      </c>
      <c r="F319" s="17">
        <v>525492640</v>
      </c>
      <c r="G319" s="19">
        <f t="shared" si="4"/>
        <v>0.97445983803490366</v>
      </c>
      <c r="I319" s="18">
        <v>0.97445983803490366</v>
      </c>
    </row>
    <row r="320" spans="1:15" x14ac:dyDescent="0.25">
      <c r="A320" t="s">
        <v>710</v>
      </c>
      <c r="B320" t="s">
        <v>708</v>
      </c>
      <c r="C320">
        <v>62</v>
      </c>
      <c r="D320" t="s">
        <v>711</v>
      </c>
      <c r="E320" s="17">
        <v>516000000</v>
      </c>
      <c r="F320" s="17">
        <v>500373247</v>
      </c>
      <c r="G320" s="19">
        <f t="shared" si="4"/>
        <v>0.96971559496124027</v>
      </c>
      <c r="I320" s="18">
        <v>0.96971559496124027</v>
      </c>
    </row>
    <row r="321" spans="1:9" x14ac:dyDescent="0.25">
      <c r="A321" t="s">
        <v>712</v>
      </c>
      <c r="B321" t="s">
        <v>708</v>
      </c>
      <c r="C321">
        <v>25</v>
      </c>
      <c r="D321" t="s">
        <v>713</v>
      </c>
      <c r="E321" s="17">
        <v>508673213</v>
      </c>
      <c r="F321" s="17">
        <v>496045999</v>
      </c>
      <c r="G321" s="19">
        <f t="shared" si="4"/>
        <v>0.97517617661537837</v>
      </c>
      <c r="I321" s="18">
        <v>0.97517617661537837</v>
      </c>
    </row>
    <row r="322" spans="1:9" x14ac:dyDescent="0.25">
      <c r="A322" t="s">
        <v>714</v>
      </c>
      <c r="B322" t="s">
        <v>715</v>
      </c>
      <c r="C322">
        <v>0</v>
      </c>
      <c r="D322" t="s">
        <v>716</v>
      </c>
      <c r="E322" s="17">
        <v>435120000</v>
      </c>
      <c r="F322" s="17">
        <v>435120000</v>
      </c>
      <c r="G322" s="19">
        <f t="shared" si="4"/>
        <v>1</v>
      </c>
      <c r="I322" s="18">
        <v>1</v>
      </c>
    </row>
    <row r="323" spans="1:9" x14ac:dyDescent="0.25">
      <c r="A323" t="s">
        <v>717</v>
      </c>
      <c r="B323" t="s">
        <v>718</v>
      </c>
      <c r="C323">
        <v>25</v>
      </c>
      <c r="D323" t="s">
        <v>719</v>
      </c>
      <c r="E323" s="17">
        <v>430000000</v>
      </c>
      <c r="F323" s="17">
        <v>374932210</v>
      </c>
      <c r="G323" s="19">
        <f t="shared" si="4"/>
        <v>0.8719353720930233</v>
      </c>
      <c r="I323" s="18">
        <v>0.8719353720930233</v>
      </c>
    </row>
    <row r="324" spans="1:9" x14ac:dyDescent="0.25">
      <c r="A324" t="s">
        <v>710</v>
      </c>
      <c r="B324" t="s">
        <v>718</v>
      </c>
      <c r="C324">
        <v>62</v>
      </c>
      <c r="D324" t="s">
        <v>720</v>
      </c>
      <c r="E324" s="17">
        <v>318915750</v>
      </c>
      <c r="F324" s="17">
        <v>314725880</v>
      </c>
      <c r="G324" s="19">
        <f t="shared" si="4"/>
        <v>0.98686214149034657</v>
      </c>
      <c r="I324" s="18">
        <v>0.98686214149034657</v>
      </c>
    </row>
    <row r="325" spans="1:9" x14ac:dyDescent="0.25">
      <c r="A325" t="s">
        <v>721</v>
      </c>
      <c r="B325" t="s">
        <v>722</v>
      </c>
      <c r="C325" t="s">
        <v>723</v>
      </c>
      <c r="D325" t="s">
        <v>724</v>
      </c>
      <c r="E325" s="17">
        <v>9904395464</v>
      </c>
      <c r="F325" s="17">
        <v>7450759082</v>
      </c>
      <c r="G325" s="19">
        <f t="shared" ref="G325:G332" si="5">F325/E325</f>
        <v>0.75226793084763688</v>
      </c>
      <c r="I325" s="18">
        <v>0.75226793084763688</v>
      </c>
    </row>
    <row r="326" spans="1:9" x14ac:dyDescent="0.25">
      <c r="A326" t="s">
        <v>725</v>
      </c>
      <c r="B326" t="s">
        <v>726</v>
      </c>
      <c r="C326">
        <v>6</v>
      </c>
      <c r="D326" t="s">
        <v>727</v>
      </c>
      <c r="E326" s="17">
        <v>1936480000</v>
      </c>
      <c r="F326" s="17">
        <v>1181624461</v>
      </c>
      <c r="G326" s="19">
        <f t="shared" si="5"/>
        <v>0.61019192607204831</v>
      </c>
      <c r="I326" s="18">
        <v>0.61019192607204831</v>
      </c>
    </row>
    <row r="327" spans="1:9" x14ac:dyDescent="0.25">
      <c r="A327" t="s">
        <v>728</v>
      </c>
      <c r="B327" t="s">
        <v>729</v>
      </c>
      <c r="C327">
        <v>242389</v>
      </c>
      <c r="D327" t="s">
        <v>730</v>
      </c>
      <c r="E327" s="17">
        <v>4021558308</v>
      </c>
      <c r="F327" s="17">
        <v>3723378048</v>
      </c>
      <c r="G327" s="19">
        <f t="shared" si="5"/>
        <v>0.92585454762477615</v>
      </c>
      <c r="I327" s="18">
        <v>0.92585454762477615</v>
      </c>
    </row>
    <row r="328" spans="1:9" x14ac:dyDescent="0.25">
      <c r="A328" t="s">
        <v>731</v>
      </c>
      <c r="B328" t="s">
        <v>732</v>
      </c>
      <c r="C328">
        <v>0</v>
      </c>
      <c r="D328" t="s">
        <v>733</v>
      </c>
      <c r="E328" s="17">
        <v>252000000</v>
      </c>
      <c r="F328" s="17">
        <v>239425200</v>
      </c>
      <c r="G328" s="19">
        <f t="shared" si="5"/>
        <v>0.95009999999999994</v>
      </c>
      <c r="I328" s="18">
        <v>0.95009999999999994</v>
      </c>
    </row>
    <row r="329" spans="1:9" x14ac:dyDescent="0.25">
      <c r="A329" t="s">
        <v>734</v>
      </c>
      <c r="B329" t="s">
        <v>735</v>
      </c>
      <c r="C329">
        <v>0</v>
      </c>
      <c r="D329" t="s">
        <v>736</v>
      </c>
      <c r="E329" s="17">
        <v>238095235</v>
      </c>
      <c r="F329" s="17">
        <v>238095235</v>
      </c>
      <c r="G329" s="19">
        <f t="shared" si="5"/>
        <v>1</v>
      </c>
      <c r="I329" s="18">
        <v>1</v>
      </c>
    </row>
    <row r="330" spans="1:9" x14ac:dyDescent="0.25">
      <c r="A330" t="s">
        <v>714</v>
      </c>
      <c r="B330" t="s">
        <v>715</v>
      </c>
      <c r="C330">
        <v>7060</v>
      </c>
      <c r="D330" t="s">
        <v>737</v>
      </c>
      <c r="E330" s="17">
        <v>1604022085</v>
      </c>
      <c r="F330" s="17">
        <v>1137217737</v>
      </c>
      <c r="G330" s="19">
        <f t="shared" si="5"/>
        <v>0.70897885237035252</v>
      </c>
      <c r="I330" s="18">
        <v>0.70897885237035252</v>
      </c>
    </row>
    <row r="331" spans="1:9" x14ac:dyDescent="0.25">
      <c r="A331" t="s">
        <v>738</v>
      </c>
      <c r="B331" t="s">
        <v>739</v>
      </c>
      <c r="C331">
        <v>4</v>
      </c>
      <c r="D331" t="s">
        <v>740</v>
      </c>
      <c r="E331" s="17">
        <v>1004523810</v>
      </c>
      <c r="F331" s="17">
        <v>969231136</v>
      </c>
      <c r="G331" s="19">
        <f t="shared" si="5"/>
        <v>0.9648662643446948</v>
      </c>
      <c r="I331" s="18">
        <v>0.9648662643446948</v>
      </c>
    </row>
    <row r="332" spans="1:9" x14ac:dyDescent="0.25">
      <c r="A332" t="s">
        <v>725</v>
      </c>
      <c r="B332" t="s">
        <v>726</v>
      </c>
      <c r="C332">
        <v>6</v>
      </c>
      <c r="D332" t="s">
        <v>741</v>
      </c>
      <c r="E332" s="17">
        <v>219762660</v>
      </c>
      <c r="F332" s="17">
        <v>219762660</v>
      </c>
      <c r="G332" s="19">
        <f t="shared" si="5"/>
        <v>1</v>
      </c>
      <c r="I332" s="18">
        <v>1</v>
      </c>
    </row>
    <row r="333" spans="1:9" x14ac:dyDescent="0.25">
      <c r="H333" s="26" t="s">
        <v>750</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85546875" customWidth="1"/>
    <col min="2" max="2" width="25.140625" customWidth="1"/>
    <col min="3" max="3" width="45.28515625" customWidth="1"/>
  </cols>
  <sheetData>
    <row r="1" spans="1:3" x14ac:dyDescent="0.25">
      <c r="A1" s="150" t="s">
        <v>0</v>
      </c>
      <c r="B1" s="150" t="s">
        <v>787</v>
      </c>
      <c r="C1" s="150" t="s">
        <v>797</v>
      </c>
    </row>
    <row r="2" spans="1:3" x14ac:dyDescent="0.25">
      <c r="A2" s="147" t="s">
        <v>779</v>
      </c>
      <c r="B2" t="s">
        <v>808</v>
      </c>
      <c r="C2" t="s">
        <v>811</v>
      </c>
    </row>
    <row r="3" spans="1:3" x14ac:dyDescent="0.25">
      <c r="A3" s="147" t="s">
        <v>780</v>
      </c>
      <c r="B3" t="s">
        <v>809</v>
      </c>
      <c r="C3" t="s">
        <v>812</v>
      </c>
    </row>
    <row r="4" spans="1:3" x14ac:dyDescent="0.25">
      <c r="A4" s="147" t="s">
        <v>781</v>
      </c>
      <c r="B4" t="s">
        <v>810</v>
      </c>
      <c r="C4" t="s">
        <v>813</v>
      </c>
    </row>
    <row r="5" spans="1:3" x14ac:dyDescent="0.25">
      <c r="A5" s="147" t="s">
        <v>782</v>
      </c>
      <c r="B5" t="s">
        <v>786</v>
      </c>
      <c r="C5" t="s">
        <v>814</v>
      </c>
    </row>
    <row r="6" spans="1:3" x14ac:dyDescent="0.25">
      <c r="A6" s="147" t="s">
        <v>783</v>
      </c>
      <c r="C6" s="9" t="s">
        <v>815</v>
      </c>
    </row>
    <row r="7" spans="1:3" x14ac:dyDescent="0.25">
      <c r="A7" s="147" t="s">
        <v>784</v>
      </c>
      <c r="C7" s="9" t="s">
        <v>816</v>
      </c>
    </row>
    <row r="8" spans="1:3" ht="30" x14ac:dyDescent="0.25">
      <c r="A8" s="147" t="s">
        <v>785</v>
      </c>
    </row>
    <row r="9" spans="1:3" ht="30" x14ac:dyDescent="0.25">
      <c r="A9" s="147" t="s">
        <v>793</v>
      </c>
    </row>
    <row r="10" spans="1:3" x14ac:dyDescent="0.25">
      <c r="A10" s="147" t="s">
        <v>794</v>
      </c>
    </row>
    <row r="11" spans="1:3" x14ac:dyDescent="0.25">
      <c r="A11" s="147" t="s">
        <v>795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55468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85546875" style="2" customWidth="1"/>
    <col min="7" max="8" width="12.85546875" style="2" customWidth="1"/>
    <col min="9" max="9" width="20.140625" style="2" customWidth="1"/>
    <col min="10" max="10" width="28.85546875" style="2" customWidth="1"/>
    <col min="11" max="11" width="11.140625" style="4" customWidth="1"/>
    <col min="12" max="12" width="16.5703125" style="4" hidden="1" customWidth="1"/>
    <col min="13" max="13" width="23.5703125" style="63" hidden="1" customWidth="1"/>
    <col min="14" max="14" width="25.42578125" style="2" hidden="1" customWidth="1"/>
    <col min="15" max="15" width="49.28515625" customWidth="1"/>
    <col min="16" max="16" width="12.855468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288" t="s">
        <v>772</v>
      </c>
      <c r="B1" s="288"/>
      <c r="C1" s="288"/>
      <c r="D1" s="288"/>
      <c r="E1" s="288"/>
      <c r="F1" s="288"/>
      <c r="G1" s="43" t="s">
        <v>760</v>
      </c>
      <c r="H1" s="51"/>
      <c r="I1" s="45"/>
      <c r="L1" s="4"/>
      <c r="M1" s="63"/>
    </row>
    <row r="2" spans="1:21" s="2" customFormat="1" ht="15.75" x14ac:dyDescent="0.25">
      <c r="A2" s="264" t="s">
        <v>771</v>
      </c>
      <c r="B2" s="264"/>
      <c r="C2" s="264"/>
      <c r="D2" s="264"/>
      <c r="E2" s="264"/>
      <c r="F2" s="264"/>
      <c r="G2" s="46"/>
      <c r="H2" s="46"/>
      <c r="I2" s="46"/>
      <c r="L2" s="4"/>
      <c r="M2" s="63"/>
      <c r="Q2" s="289"/>
      <c r="R2" s="289"/>
      <c r="S2" s="289"/>
      <c r="T2" s="289"/>
      <c r="U2" s="289"/>
    </row>
    <row r="3" spans="1:21" s="2" customFormat="1" x14ac:dyDescent="0.25">
      <c r="L3" s="4"/>
      <c r="M3" s="63"/>
      <c r="Q3" s="290" t="s">
        <v>770</v>
      </c>
      <c r="R3" s="291"/>
      <c r="S3" s="291"/>
      <c r="T3" s="291"/>
      <c r="U3" s="292"/>
    </row>
    <row r="4" spans="1:21" s="2" customFormat="1" ht="18.75" x14ac:dyDescent="0.3">
      <c r="A4" s="47"/>
      <c r="B4" s="295" t="s">
        <v>788</v>
      </c>
      <c r="C4" s="295"/>
      <c r="D4" s="295"/>
      <c r="E4" s="295"/>
      <c r="F4" s="45"/>
      <c r="G4" s="45"/>
      <c r="H4" s="45"/>
      <c r="I4" s="45"/>
      <c r="L4" s="4"/>
      <c r="M4" s="63"/>
      <c r="Q4" s="293" t="s">
        <v>764</v>
      </c>
      <c r="R4" s="294"/>
      <c r="S4" s="59" t="s">
        <v>765</v>
      </c>
      <c r="T4" s="59" t="s">
        <v>766</v>
      </c>
      <c r="U4" s="59" t="s">
        <v>767</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277" t="s">
        <v>763</v>
      </c>
      <c r="B6" s="277"/>
      <c r="C6" s="277"/>
      <c r="D6" s="277"/>
      <c r="E6"/>
      <c r="F6" s="48"/>
      <c r="G6" s="278"/>
      <c r="H6" s="278"/>
      <c r="I6" s="278"/>
      <c r="L6" s="4"/>
      <c r="M6" s="63"/>
      <c r="Q6" s="279" t="s">
        <v>768</v>
      </c>
      <c r="R6" s="280"/>
      <c r="S6" s="54" t="e">
        <f>+#REF!</f>
        <v>#REF!</v>
      </c>
      <c r="T6" s="55">
        <v>0.2</v>
      </c>
      <c r="U6" s="56" t="e">
        <f>S6*T6</f>
        <v>#REF!</v>
      </c>
    </row>
    <row r="7" spans="1:21" s="2" customFormat="1" x14ac:dyDescent="0.25">
      <c r="A7" s="277" t="s">
        <v>777</v>
      </c>
      <c r="B7" s="277"/>
      <c r="C7" s="277"/>
      <c r="D7" s="277"/>
      <c r="E7"/>
      <c r="F7" s="49"/>
      <c r="G7" s="282"/>
      <c r="H7" s="282"/>
      <c r="I7" s="282"/>
      <c r="J7" s="45"/>
      <c r="K7" s="3"/>
      <c r="L7" s="4"/>
      <c r="M7" s="63"/>
      <c r="Q7" s="279" t="s">
        <v>769</v>
      </c>
      <c r="R7" s="280"/>
      <c r="S7" s="54">
        <f>+L10</f>
        <v>0</v>
      </c>
      <c r="T7" s="55">
        <v>0.8</v>
      </c>
      <c r="U7" s="56">
        <f>S7*T7</f>
        <v>0</v>
      </c>
    </row>
    <row r="8" spans="1:21" s="2" customFormat="1" ht="18.75" x14ac:dyDescent="0.25">
      <c r="A8" s="283" t="s">
        <v>762</v>
      </c>
      <c r="B8" s="283"/>
      <c r="C8" s="50" t="s">
        <v>761</v>
      </c>
      <c r="D8" s="1"/>
      <c r="E8" s="45"/>
      <c r="F8" s="45"/>
      <c r="G8" s="45"/>
      <c r="H8" s="45"/>
      <c r="I8" s="45"/>
      <c r="J8" s="45"/>
      <c r="K8" s="284"/>
      <c r="L8" s="284"/>
      <c r="M8" s="30"/>
      <c r="O8"/>
      <c r="Q8" s="285" t="s">
        <v>790</v>
      </c>
      <c r="R8" s="286"/>
      <c r="S8" s="287"/>
      <c r="T8" s="57">
        <f>SUM(T6:T7)</f>
        <v>1</v>
      </c>
      <c r="U8" s="58" t="e">
        <f>SUM(U6:U7)</f>
        <v>#REF!</v>
      </c>
    </row>
    <row r="9" spans="1:21" s="2" customFormat="1" ht="18.75" x14ac:dyDescent="0.25">
      <c r="A9" s="155"/>
      <c r="B9" s="159"/>
      <c r="C9" s="26"/>
      <c r="D9" s="4"/>
      <c r="E9" s="45"/>
      <c r="F9" s="45"/>
      <c r="G9" s="45"/>
      <c r="H9" s="45"/>
      <c r="I9" s="45"/>
      <c r="J9" s="45"/>
      <c r="K9" s="30"/>
      <c r="L9" s="30"/>
      <c r="M9" s="30"/>
      <c r="O9"/>
      <c r="Q9" s="156"/>
      <c r="R9" s="156"/>
      <c r="S9" s="156"/>
      <c r="T9" s="157"/>
      <c r="U9" s="158"/>
    </row>
    <row r="10" spans="1:21" ht="33.75" customHeight="1" x14ac:dyDescent="0.25">
      <c r="A10" s="41" t="s">
        <v>752</v>
      </c>
      <c r="B10" s="41" t="s">
        <v>753</v>
      </c>
      <c r="C10" s="42" t="s">
        <v>0</v>
      </c>
      <c r="D10" s="42" t="s">
        <v>751</v>
      </c>
      <c r="E10" s="41" t="s">
        <v>754</v>
      </c>
      <c r="F10" s="41" t="s">
        <v>755</v>
      </c>
      <c r="G10" s="41" t="s">
        <v>756</v>
      </c>
      <c r="H10" s="41" t="s">
        <v>757</v>
      </c>
      <c r="I10" s="41" t="s">
        <v>758</v>
      </c>
      <c r="J10" s="41" t="s">
        <v>759</v>
      </c>
      <c r="K10" s="160" t="s">
        <v>792</v>
      </c>
      <c r="L10" s="44">
        <f>IF(COUNT(L11:L695)&gt;0,AVERAGE(L11:L695)*100/2,0)</f>
        <v>0</v>
      </c>
      <c r="M10" s="44"/>
      <c r="N10" s="42" t="s">
        <v>791</v>
      </c>
      <c r="O10" s="42" t="s">
        <v>789</v>
      </c>
      <c r="S10" s="52"/>
      <c r="T10" s="52"/>
      <c r="U10" s="53"/>
    </row>
    <row r="11" spans="1:21" s="9" customFormat="1" ht="15.75" x14ac:dyDescent="0.25">
      <c r="A11" s="31"/>
      <c r="B11" s="34"/>
      <c r="C11" s="149"/>
      <c r="D11" s="28"/>
      <c r="E11" s="5"/>
      <c r="F11" s="5"/>
      <c r="G11" s="5"/>
      <c r="H11" s="6"/>
      <c r="I11" s="7"/>
      <c r="J11" s="35"/>
      <c r="K11" s="15"/>
      <c r="L11" s="15"/>
      <c r="M11" s="29" t="s">
        <v>774</v>
      </c>
      <c r="N11" s="15"/>
      <c r="O11" s="15"/>
      <c r="P11" s="8"/>
      <c r="Q11"/>
      <c r="R11"/>
      <c r="S11"/>
      <c r="U11" s="53"/>
    </row>
    <row r="12" spans="1:21" ht="15.75" x14ac:dyDescent="0.25">
      <c r="A12" s="31"/>
      <c r="B12" s="33"/>
      <c r="C12" s="149"/>
      <c r="D12" s="28"/>
      <c r="E12" s="33"/>
      <c r="F12" s="33"/>
      <c r="G12" s="33"/>
      <c r="H12" s="33"/>
      <c r="I12" s="10"/>
      <c r="J12" s="33"/>
      <c r="K12" s="15"/>
      <c r="L12" s="15"/>
      <c r="M12" s="29" t="s">
        <v>775</v>
      </c>
      <c r="N12" s="16"/>
      <c r="O12" s="16"/>
      <c r="P12" s="11"/>
      <c r="U12" s="53"/>
    </row>
    <row r="13" spans="1:21" ht="15.75" x14ac:dyDescent="0.25">
      <c r="A13" s="31"/>
      <c r="B13" s="33"/>
      <c r="C13" s="149"/>
      <c r="D13" s="28"/>
      <c r="E13" s="34"/>
      <c r="F13" s="34"/>
      <c r="G13" s="34"/>
      <c r="H13" s="34"/>
      <c r="I13" s="10"/>
      <c r="J13" s="34"/>
      <c r="K13" s="15"/>
      <c r="L13" s="15"/>
      <c r="M13" s="28"/>
      <c r="N13" s="16"/>
      <c r="O13" s="16"/>
      <c r="P13" s="11"/>
      <c r="Q13" s="281"/>
      <c r="R13" s="281"/>
      <c r="S13" s="154"/>
      <c r="U13" s="53"/>
    </row>
    <row r="14" spans="1:21" ht="15.75" x14ac:dyDescent="0.25">
      <c r="A14" s="31"/>
      <c r="B14" s="33"/>
      <c r="C14" s="149"/>
      <c r="D14" s="28"/>
      <c r="E14" s="34"/>
      <c r="F14" s="34"/>
      <c r="G14" s="34"/>
      <c r="H14" s="34"/>
      <c r="I14" s="10"/>
      <c r="J14" s="34"/>
      <c r="K14" s="15"/>
      <c r="L14" s="15"/>
      <c r="M14" s="28"/>
      <c r="N14" s="16"/>
      <c r="O14" s="16"/>
      <c r="P14" s="11"/>
      <c r="T14" s="60"/>
    </row>
    <row r="15" spans="1:21" ht="15.75" x14ac:dyDescent="0.25">
      <c r="A15" s="31"/>
      <c r="B15" s="33"/>
      <c r="C15" s="149"/>
      <c r="D15" s="28"/>
      <c r="E15" s="34"/>
      <c r="F15" s="34"/>
      <c r="G15" s="34"/>
      <c r="H15" s="34"/>
      <c r="I15" s="10"/>
      <c r="J15" s="34"/>
      <c r="K15" s="15"/>
      <c r="L15" s="15"/>
      <c r="M15" s="28"/>
      <c r="N15" s="16"/>
      <c r="O15" s="16"/>
      <c r="P15" s="11"/>
    </row>
    <row r="16" spans="1:21" ht="15.75" x14ac:dyDescent="0.25">
      <c r="A16" s="31"/>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1"/>
      <c r="B19" s="33"/>
      <c r="C19" s="149"/>
      <c r="D19" s="28"/>
      <c r="E19" s="5"/>
      <c r="F19" s="5"/>
      <c r="G19" s="5"/>
      <c r="H19" s="5"/>
      <c r="I19" s="7"/>
      <c r="J19" s="35"/>
      <c r="K19" s="15"/>
      <c r="L19" s="15"/>
      <c r="M19" s="28"/>
      <c r="N19" s="16"/>
      <c r="O19" s="16"/>
      <c r="P19" s="11"/>
      <c r="Q19" s="11"/>
      <c r="R19" s="11"/>
    </row>
    <row r="20" spans="1:20" ht="15.75" x14ac:dyDescent="0.25">
      <c r="A20" s="31"/>
      <c r="B20" s="33"/>
      <c r="C20" s="149"/>
      <c r="D20" s="28"/>
      <c r="E20" s="34"/>
      <c r="F20" s="34"/>
      <c r="G20" s="33"/>
      <c r="H20" s="33"/>
      <c r="I20" s="14"/>
      <c r="J20" s="33"/>
      <c r="K20" s="15"/>
      <c r="L20" s="15"/>
      <c r="M20" s="28"/>
      <c r="N20" s="16"/>
      <c r="O20" s="16"/>
      <c r="P20" s="11"/>
      <c r="Q20" s="11"/>
      <c r="R20" s="11"/>
    </row>
    <row r="21" spans="1:20" ht="15.75" x14ac:dyDescent="0.25">
      <c r="A21" s="31"/>
      <c r="B21" s="33"/>
      <c r="C21" s="149"/>
      <c r="D21" s="28"/>
      <c r="E21" s="33"/>
      <c r="F21" s="33"/>
      <c r="G21" s="33"/>
      <c r="H21" s="33"/>
      <c r="I21" s="14"/>
      <c r="J21" s="33"/>
      <c r="K21" s="15"/>
      <c r="L21" s="15"/>
      <c r="M21" s="28"/>
      <c r="N21" s="16"/>
      <c r="O21" s="16"/>
      <c r="P21" s="11"/>
      <c r="Q21" s="11"/>
      <c r="R21" s="11"/>
    </row>
    <row r="22" spans="1:20" ht="15.75" x14ac:dyDescent="0.25">
      <c r="A22" s="31"/>
      <c r="B22" s="33"/>
      <c r="C22" s="149"/>
      <c r="D22" s="28"/>
      <c r="E22" s="34"/>
      <c r="F22" s="34"/>
      <c r="G22" s="34"/>
      <c r="H22" s="33"/>
      <c r="I22" s="14"/>
      <c r="J22" s="33"/>
      <c r="K22" s="15"/>
      <c r="L22" s="15"/>
      <c r="M22" s="28"/>
      <c r="N22" s="16"/>
      <c r="O22" s="16"/>
      <c r="P22" s="11"/>
      <c r="Q22" s="11"/>
      <c r="R22" s="11"/>
    </row>
    <row r="23" spans="1:20" ht="15.75" x14ac:dyDescent="0.25">
      <c r="A23" s="31"/>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773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776</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778</v>
      </c>
      <c r="C46" s="11"/>
      <c r="D46" s="151"/>
      <c r="E46" s="67"/>
      <c r="F46" s="67"/>
      <c r="G46" s="67"/>
      <c r="H46" s="67"/>
      <c r="I46" s="68"/>
      <c r="J46" s="67"/>
      <c r="K46" s="8"/>
      <c r="L46" s="8"/>
      <c r="M46" s="69"/>
      <c r="N46" s="11"/>
      <c r="O46" s="11"/>
      <c r="P46" s="11"/>
      <c r="Q46" s="11"/>
      <c r="R46" s="11"/>
    </row>
    <row r="47" spans="1:18" ht="21" customHeight="1" x14ac:dyDescent="0.25">
      <c r="A47" s="275"/>
      <c r="B47" s="71"/>
      <c r="C47" s="11"/>
      <c r="D47" s="151"/>
      <c r="E47" s="67"/>
      <c r="F47" s="67"/>
      <c r="G47" s="67"/>
      <c r="H47" s="67"/>
      <c r="I47" s="68"/>
      <c r="J47" s="67"/>
      <c r="K47" s="8"/>
      <c r="L47" s="8"/>
      <c r="M47" s="69"/>
      <c r="N47" s="11"/>
      <c r="O47" s="11"/>
      <c r="P47" s="11"/>
      <c r="Q47" s="11"/>
      <c r="R47" s="11"/>
    </row>
    <row r="48" spans="1:18" ht="21" customHeight="1" x14ac:dyDescent="0.25">
      <c r="A48" s="276"/>
      <c r="B48" s="72"/>
      <c r="C48" s="11"/>
      <c r="D48" s="151"/>
      <c r="E48" s="67"/>
      <c r="F48" s="67"/>
      <c r="G48" s="67"/>
      <c r="H48" s="67"/>
      <c r="I48" s="68"/>
      <c r="J48" s="67"/>
      <c r="K48" s="8"/>
      <c r="L48" s="8"/>
      <c r="M48" s="69"/>
      <c r="N48" s="11"/>
      <c r="O48" s="11"/>
      <c r="P48" s="11"/>
      <c r="Q48" s="11"/>
      <c r="R48" s="11"/>
    </row>
    <row r="49" spans="1:18" ht="21" customHeight="1" x14ac:dyDescent="0.25">
      <c r="A49" s="275"/>
      <c r="B49" s="71"/>
      <c r="C49" s="11"/>
      <c r="D49" s="151"/>
      <c r="E49" s="67"/>
      <c r="F49" s="67"/>
      <c r="G49" s="67"/>
      <c r="H49" s="67"/>
      <c r="I49" s="68"/>
      <c r="J49" s="67"/>
      <c r="K49" s="8"/>
      <c r="L49" s="8"/>
      <c r="M49" s="69"/>
      <c r="N49" s="11"/>
      <c r="O49" s="11"/>
      <c r="P49" s="11"/>
      <c r="Q49" s="11"/>
      <c r="R49" s="11"/>
    </row>
    <row r="50" spans="1:18" ht="21" customHeight="1" x14ac:dyDescent="0.25">
      <c r="A50" s="276"/>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275"/>
      <c r="B56" s="71"/>
      <c r="C56" s="11"/>
      <c r="D56" s="78"/>
      <c r="E56" s="75"/>
      <c r="F56" s="75"/>
      <c r="G56" s="75"/>
      <c r="H56" s="67"/>
      <c r="I56" s="68"/>
      <c r="J56" s="67"/>
      <c r="K56" s="8"/>
      <c r="L56" s="8"/>
      <c r="M56" s="69"/>
      <c r="N56" s="78"/>
      <c r="O56" s="11"/>
      <c r="P56" s="11"/>
      <c r="Q56" s="11"/>
      <c r="R56" s="11"/>
    </row>
    <row r="57" spans="1:18" ht="21" customHeight="1" x14ac:dyDescent="0.25">
      <c r="A57" s="276"/>
      <c r="B57" s="72"/>
      <c r="C57" s="11"/>
      <c r="D57" s="78"/>
      <c r="E57" s="73"/>
      <c r="F57" s="73"/>
      <c r="G57" s="73"/>
      <c r="H57" s="73"/>
      <c r="I57" s="77"/>
      <c r="J57" s="73"/>
      <c r="K57" s="8"/>
      <c r="L57" s="8"/>
      <c r="M57" s="69"/>
      <c r="N57" s="78"/>
      <c r="O57" s="78"/>
      <c r="P57" s="11"/>
      <c r="Q57" s="11"/>
      <c r="R57" s="11"/>
    </row>
    <row r="58" spans="1:18" ht="21" customHeight="1" x14ac:dyDescent="0.25">
      <c r="A58" s="276"/>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275"/>
      <c r="B65" s="71"/>
      <c r="C65" s="69"/>
      <c r="D65" s="78"/>
      <c r="E65" s="75"/>
      <c r="F65" s="75"/>
      <c r="G65" s="82"/>
      <c r="H65" s="82"/>
      <c r="I65" s="83"/>
      <c r="J65" s="82"/>
      <c r="K65" s="8"/>
      <c r="L65" s="8"/>
      <c r="M65" s="69"/>
      <c r="N65" s="78"/>
      <c r="O65" s="78"/>
      <c r="P65" s="11"/>
      <c r="Q65" s="11"/>
      <c r="R65" s="11"/>
    </row>
    <row r="66" spans="1:18" ht="21" customHeight="1" x14ac:dyDescent="0.25">
      <c r="A66" s="276"/>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275"/>
      <c r="B68" s="71"/>
      <c r="C68" s="69"/>
      <c r="D68" s="78"/>
      <c r="E68" s="73"/>
      <c r="F68" s="73"/>
      <c r="G68" s="73"/>
      <c r="H68" s="73"/>
      <c r="I68" s="77"/>
      <c r="J68" s="73"/>
      <c r="K68" s="8"/>
      <c r="L68" s="8"/>
      <c r="M68" s="69"/>
      <c r="N68" s="78"/>
      <c r="O68" s="69"/>
      <c r="P68" s="11"/>
      <c r="Q68" s="11"/>
      <c r="R68" s="11"/>
    </row>
    <row r="69" spans="1:18" ht="21" customHeight="1" x14ac:dyDescent="0.25">
      <c r="A69" s="276"/>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275"/>
      <c r="B81" s="71"/>
      <c r="C81"/>
      <c r="D81" s="145"/>
      <c r="E81" s="75"/>
      <c r="F81" s="75"/>
      <c r="G81" s="75"/>
      <c r="H81" s="75"/>
      <c r="I81" s="89"/>
      <c r="J81" s="67"/>
      <c r="K81" s="8"/>
      <c r="L81" s="8"/>
      <c r="M81" s="87"/>
      <c r="N81" s="78"/>
    </row>
    <row r="82" spans="1:15" ht="21" customHeight="1" x14ac:dyDescent="0.25">
      <c r="A82" s="276"/>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2021-09-14T21:11:44Z</cp:lastPrinted>
  <dcterms:created xsi:type="dcterms:W3CDTF">2010-02-24T13:59:50Z</dcterms:created>
  <dcterms:modified xsi:type="dcterms:W3CDTF">2025-08-25T15:33:45Z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